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2767c4f4fca8d16/_AtomTech/Livro/academia_downloads/"/>
    </mc:Choice>
  </mc:AlternateContent>
  <xr:revisionPtr revIDLastSave="215" documentId="8_{25B3DF82-D29E-42B5-9A2D-F5D94DB615B2}" xr6:coauthVersionLast="47" xr6:coauthVersionMax="47" xr10:uidLastSave="{AA3EFE9A-89F4-41B1-8BCB-856BD6998A7A}"/>
  <bookViews>
    <workbookView xWindow="-120" yWindow="-120" windowWidth="29040" windowHeight="15720" firstSheet="2" activeTab="2" xr2:uid="{2D8CB936-C64B-4759-95B2-B177D0256406}"/>
  </bookViews>
  <sheets>
    <sheet name="Riscos (2)" sheetId="6" state="hidden" r:id="rId1"/>
    <sheet name="Riscos (4)" sheetId="8" state="hidden" r:id="rId2"/>
    <sheet name="Riscos" sheetId="3" r:id="rId3"/>
    <sheet name="Planilha1" sheetId="5" state="hidden" r:id="rId4"/>
    <sheet name="Riscos (3)" sheetId="7" state="hidden" r:id="rId5"/>
    <sheet name="valores" sheetId="4" state="hidden" r:id="rId6"/>
  </sheets>
  <definedNames>
    <definedName name="_xlnm._FilterDatabase" localSheetId="2" hidden="1">Riscos!$B$2:$T$116</definedName>
    <definedName name="_xlnm._FilterDatabase" localSheetId="0" hidden="1">'Riscos (2)'!$B$2:$Q$113</definedName>
    <definedName name="_xlnm._FilterDatabase" localSheetId="4" hidden="1">'Riscos (3)'!$B$2:$R$118</definedName>
    <definedName name="_xlnm._FilterDatabase" localSheetId="1" hidden="1">'Riscos (4)'!$B$2:$S$116</definedName>
    <definedName name="_Toc171402481" localSheetId="2">Riscos!$B$9</definedName>
    <definedName name="_Toc171402482" localSheetId="2">Riscos!$D$3</definedName>
    <definedName name="_Toc171402483" localSheetId="2">Riscos!$D$4</definedName>
    <definedName name="_Toc171402484" localSheetId="2">Riscos!$D$5</definedName>
    <definedName name="_Toc171402485" localSheetId="2">Riscos!$C$6</definedName>
    <definedName name="_Toc171402486" localSheetId="2">Riscos!$D$6</definedName>
    <definedName name="_Toc171402487" localSheetId="2">Riscos!$D$7</definedName>
    <definedName name="_Toc171402488" localSheetId="2">Riscos!$D$8</definedName>
    <definedName name="_Toc171402489" localSheetId="2">Riscos!$C$9</definedName>
    <definedName name="_Toc171402490" localSheetId="2">Riscos!$D$9</definedName>
    <definedName name="_Toc171402491" localSheetId="2">Riscos!$D$10</definedName>
    <definedName name="_Toc171402492" localSheetId="2">Riscos!$C$11</definedName>
    <definedName name="_Toc171402493" localSheetId="2">Riscos!$D$11</definedName>
    <definedName name="_Toc171402494" localSheetId="2">Riscos!$C$12</definedName>
    <definedName name="_Toc171402495" localSheetId="2">Riscos!$D$12</definedName>
    <definedName name="_Toc171402496" localSheetId="2">Riscos!$D$13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6" i="8" l="1"/>
  <c r="F116" i="8"/>
  <c r="Q115" i="8"/>
  <c r="P115" i="8"/>
  <c r="H115" i="8"/>
  <c r="F115" i="8"/>
  <c r="Q114" i="8"/>
  <c r="P114" i="8"/>
  <c r="H114" i="8"/>
  <c r="I114" i="8" s="1"/>
  <c r="J114" i="8" s="1"/>
  <c r="F114" i="8"/>
  <c r="Q113" i="8"/>
  <c r="P113" i="8"/>
  <c r="H113" i="8"/>
  <c r="I113" i="8" s="1"/>
  <c r="J113" i="8" s="1"/>
  <c r="F113" i="8"/>
  <c r="Q112" i="8"/>
  <c r="P112" i="8"/>
  <c r="H112" i="8"/>
  <c r="I112" i="8" s="1"/>
  <c r="J112" i="8" s="1"/>
  <c r="F112" i="8"/>
  <c r="Q111" i="8"/>
  <c r="P111" i="8"/>
  <c r="H111" i="8"/>
  <c r="I111" i="8" s="1"/>
  <c r="J111" i="8" s="1"/>
  <c r="F111" i="8"/>
  <c r="Q110" i="8"/>
  <c r="P110" i="8"/>
  <c r="H110" i="8"/>
  <c r="I110" i="8" s="1"/>
  <c r="J110" i="8" s="1"/>
  <c r="F110" i="8"/>
  <c r="Q109" i="8"/>
  <c r="P109" i="8"/>
  <c r="H109" i="8"/>
  <c r="I109" i="8" s="1"/>
  <c r="J109" i="8" s="1"/>
  <c r="F109" i="8"/>
  <c r="Q108" i="8"/>
  <c r="P108" i="8"/>
  <c r="H108" i="8"/>
  <c r="I108" i="8" s="1"/>
  <c r="J108" i="8" s="1"/>
  <c r="F108" i="8"/>
  <c r="Q107" i="8"/>
  <c r="P107" i="8"/>
  <c r="H107" i="8"/>
  <c r="I107" i="8" s="1"/>
  <c r="J107" i="8" s="1"/>
  <c r="F107" i="8"/>
  <c r="Q106" i="8"/>
  <c r="P106" i="8"/>
  <c r="H106" i="8"/>
  <c r="I106" i="8" s="1"/>
  <c r="J106" i="8" s="1"/>
  <c r="F106" i="8"/>
  <c r="Q105" i="8"/>
  <c r="P105" i="8"/>
  <c r="H105" i="8"/>
  <c r="I105" i="8" s="1"/>
  <c r="J105" i="8" s="1"/>
  <c r="F105" i="8"/>
  <c r="Q104" i="8"/>
  <c r="P104" i="8"/>
  <c r="H104" i="8"/>
  <c r="I104" i="8" s="1"/>
  <c r="J104" i="8" s="1"/>
  <c r="F104" i="8"/>
  <c r="Q103" i="8"/>
  <c r="P103" i="8"/>
  <c r="H103" i="8"/>
  <c r="I103" i="8" s="1"/>
  <c r="J103" i="8" s="1"/>
  <c r="F103" i="8"/>
  <c r="Q102" i="8"/>
  <c r="P102" i="8"/>
  <c r="H102" i="8"/>
  <c r="I102" i="8" s="1"/>
  <c r="J102" i="8" s="1"/>
  <c r="F102" i="8"/>
  <c r="Q101" i="8"/>
  <c r="P101" i="8"/>
  <c r="H101" i="8"/>
  <c r="I101" i="8" s="1"/>
  <c r="J101" i="8" s="1"/>
  <c r="F101" i="8"/>
  <c r="Q100" i="8"/>
  <c r="P100" i="8"/>
  <c r="H100" i="8"/>
  <c r="I100" i="8" s="1"/>
  <c r="J100" i="8" s="1"/>
  <c r="F100" i="8"/>
  <c r="Q99" i="8"/>
  <c r="P99" i="8"/>
  <c r="H99" i="8"/>
  <c r="I99" i="8" s="1"/>
  <c r="J99" i="8" s="1"/>
  <c r="F99" i="8"/>
  <c r="Q98" i="8"/>
  <c r="P98" i="8"/>
  <c r="H98" i="8"/>
  <c r="I98" i="8" s="1"/>
  <c r="J98" i="8" s="1"/>
  <c r="F98" i="8"/>
  <c r="Q97" i="8"/>
  <c r="P97" i="8"/>
  <c r="H97" i="8"/>
  <c r="I97" i="8" s="1"/>
  <c r="J97" i="8" s="1"/>
  <c r="F97" i="8"/>
  <c r="Q96" i="8"/>
  <c r="P96" i="8"/>
  <c r="H96" i="8"/>
  <c r="I96" i="8" s="1"/>
  <c r="J96" i="8" s="1"/>
  <c r="F96" i="8"/>
  <c r="Q95" i="8"/>
  <c r="P95" i="8"/>
  <c r="H95" i="8"/>
  <c r="I95" i="8" s="1"/>
  <c r="J95" i="8" s="1"/>
  <c r="F95" i="8"/>
  <c r="Q94" i="8"/>
  <c r="P94" i="8"/>
  <c r="H94" i="8"/>
  <c r="I94" i="8" s="1"/>
  <c r="J94" i="8" s="1"/>
  <c r="F94" i="8"/>
  <c r="Q93" i="8"/>
  <c r="P93" i="8"/>
  <c r="H93" i="8"/>
  <c r="I93" i="8" s="1"/>
  <c r="J93" i="8" s="1"/>
  <c r="F93" i="8"/>
  <c r="Q92" i="8"/>
  <c r="P92" i="8"/>
  <c r="H92" i="8"/>
  <c r="I92" i="8" s="1"/>
  <c r="J92" i="8" s="1"/>
  <c r="F92" i="8"/>
  <c r="Q91" i="8"/>
  <c r="P91" i="8"/>
  <c r="H91" i="8"/>
  <c r="I91" i="8" s="1"/>
  <c r="J91" i="8" s="1"/>
  <c r="F91" i="8"/>
  <c r="Q90" i="8"/>
  <c r="P90" i="8"/>
  <c r="H90" i="8"/>
  <c r="I90" i="8" s="1"/>
  <c r="J90" i="8" s="1"/>
  <c r="F90" i="8"/>
  <c r="Q89" i="8"/>
  <c r="P89" i="8"/>
  <c r="H89" i="8"/>
  <c r="I89" i="8" s="1"/>
  <c r="J89" i="8" s="1"/>
  <c r="F89" i="8"/>
  <c r="Q88" i="8"/>
  <c r="P88" i="8"/>
  <c r="H88" i="8"/>
  <c r="I88" i="8" s="1"/>
  <c r="J88" i="8" s="1"/>
  <c r="F88" i="8"/>
  <c r="Q87" i="8"/>
  <c r="P87" i="8"/>
  <c r="H87" i="8"/>
  <c r="I87" i="8" s="1"/>
  <c r="J87" i="8" s="1"/>
  <c r="F87" i="8"/>
  <c r="Q86" i="8"/>
  <c r="P86" i="8"/>
  <c r="H86" i="8"/>
  <c r="I86" i="8" s="1"/>
  <c r="J86" i="8" s="1"/>
  <c r="F86" i="8"/>
  <c r="Q85" i="8"/>
  <c r="P85" i="8"/>
  <c r="H85" i="8"/>
  <c r="I85" i="8" s="1"/>
  <c r="J85" i="8" s="1"/>
  <c r="F85" i="8"/>
  <c r="Q84" i="8"/>
  <c r="P84" i="8"/>
  <c r="H84" i="8"/>
  <c r="I84" i="8" s="1"/>
  <c r="J84" i="8" s="1"/>
  <c r="F84" i="8"/>
  <c r="Q83" i="8"/>
  <c r="P83" i="8"/>
  <c r="H83" i="8"/>
  <c r="I83" i="8" s="1"/>
  <c r="J83" i="8" s="1"/>
  <c r="F83" i="8"/>
  <c r="Q82" i="8"/>
  <c r="P82" i="8"/>
  <c r="H82" i="8"/>
  <c r="I82" i="8" s="1"/>
  <c r="J82" i="8" s="1"/>
  <c r="F82" i="8"/>
  <c r="Q81" i="8"/>
  <c r="P81" i="8"/>
  <c r="H81" i="8"/>
  <c r="I81" i="8" s="1"/>
  <c r="J81" i="8" s="1"/>
  <c r="F81" i="8"/>
  <c r="Q80" i="8"/>
  <c r="P80" i="8"/>
  <c r="H80" i="8"/>
  <c r="I80" i="8" s="1"/>
  <c r="J80" i="8" s="1"/>
  <c r="F80" i="8"/>
  <c r="Q79" i="8"/>
  <c r="P79" i="8"/>
  <c r="H79" i="8"/>
  <c r="I79" i="8" s="1"/>
  <c r="J79" i="8" s="1"/>
  <c r="F79" i="8"/>
  <c r="Q78" i="8"/>
  <c r="P78" i="8"/>
  <c r="H78" i="8"/>
  <c r="I78" i="8" s="1"/>
  <c r="J78" i="8" s="1"/>
  <c r="F78" i="8"/>
  <c r="Q77" i="8"/>
  <c r="P77" i="8"/>
  <c r="H77" i="8"/>
  <c r="I77" i="8" s="1"/>
  <c r="J77" i="8" s="1"/>
  <c r="F77" i="8"/>
  <c r="Q76" i="8"/>
  <c r="P76" i="8"/>
  <c r="H76" i="8"/>
  <c r="I76" i="8" s="1"/>
  <c r="J76" i="8" s="1"/>
  <c r="F76" i="8"/>
  <c r="Q75" i="8"/>
  <c r="P75" i="8"/>
  <c r="H75" i="8"/>
  <c r="I75" i="8" s="1"/>
  <c r="J75" i="8" s="1"/>
  <c r="F75" i="8"/>
  <c r="Q74" i="8"/>
  <c r="P74" i="8"/>
  <c r="H74" i="8"/>
  <c r="I74" i="8" s="1"/>
  <c r="J74" i="8" s="1"/>
  <c r="F74" i="8"/>
  <c r="Q73" i="8"/>
  <c r="P73" i="8"/>
  <c r="H73" i="8"/>
  <c r="I73" i="8" s="1"/>
  <c r="J73" i="8" s="1"/>
  <c r="F73" i="8"/>
  <c r="Q72" i="8"/>
  <c r="P72" i="8"/>
  <c r="H72" i="8"/>
  <c r="I72" i="8" s="1"/>
  <c r="J72" i="8" s="1"/>
  <c r="F72" i="8"/>
  <c r="Q71" i="8"/>
  <c r="P71" i="8"/>
  <c r="H71" i="8"/>
  <c r="I71" i="8" s="1"/>
  <c r="J71" i="8" s="1"/>
  <c r="F71" i="8"/>
  <c r="Q70" i="8"/>
  <c r="P70" i="8"/>
  <c r="H70" i="8"/>
  <c r="I70" i="8" s="1"/>
  <c r="J70" i="8" s="1"/>
  <c r="F70" i="8"/>
  <c r="Q69" i="8"/>
  <c r="P69" i="8"/>
  <c r="H69" i="8"/>
  <c r="I69" i="8" s="1"/>
  <c r="J69" i="8" s="1"/>
  <c r="F69" i="8"/>
  <c r="Q68" i="8"/>
  <c r="P68" i="8"/>
  <c r="H68" i="8"/>
  <c r="I68" i="8" s="1"/>
  <c r="J68" i="8" s="1"/>
  <c r="F68" i="8"/>
  <c r="Q67" i="8"/>
  <c r="P67" i="8"/>
  <c r="H67" i="8"/>
  <c r="I67" i="8" s="1"/>
  <c r="J67" i="8" s="1"/>
  <c r="F67" i="8"/>
  <c r="Q66" i="8"/>
  <c r="P66" i="8"/>
  <c r="H66" i="8"/>
  <c r="I66" i="8" s="1"/>
  <c r="J66" i="8" s="1"/>
  <c r="F66" i="8"/>
  <c r="Q65" i="8"/>
  <c r="P65" i="8"/>
  <c r="H65" i="8"/>
  <c r="I65" i="8" s="1"/>
  <c r="J65" i="8" s="1"/>
  <c r="F65" i="8"/>
  <c r="Q64" i="8"/>
  <c r="P64" i="8"/>
  <c r="H64" i="8"/>
  <c r="I64" i="8" s="1"/>
  <c r="J64" i="8" s="1"/>
  <c r="F64" i="8"/>
  <c r="Q63" i="8"/>
  <c r="P63" i="8"/>
  <c r="H63" i="8"/>
  <c r="I63" i="8" s="1"/>
  <c r="J63" i="8" s="1"/>
  <c r="F63" i="8"/>
  <c r="Q62" i="8"/>
  <c r="P62" i="8"/>
  <c r="H62" i="8"/>
  <c r="I62" i="8" s="1"/>
  <c r="J62" i="8" s="1"/>
  <c r="F62" i="8"/>
  <c r="Q61" i="8"/>
  <c r="P61" i="8"/>
  <c r="H61" i="8"/>
  <c r="I61" i="8" s="1"/>
  <c r="J61" i="8" s="1"/>
  <c r="F61" i="8"/>
  <c r="Q60" i="8"/>
  <c r="P60" i="8"/>
  <c r="H60" i="8"/>
  <c r="I60" i="8" s="1"/>
  <c r="J60" i="8" s="1"/>
  <c r="F60" i="8"/>
  <c r="Q59" i="8"/>
  <c r="P59" i="8"/>
  <c r="H59" i="8"/>
  <c r="I59" i="8" s="1"/>
  <c r="J59" i="8" s="1"/>
  <c r="F59" i="8"/>
  <c r="Q58" i="8"/>
  <c r="P58" i="8"/>
  <c r="H58" i="8"/>
  <c r="I58" i="8" s="1"/>
  <c r="J58" i="8" s="1"/>
  <c r="F58" i="8"/>
  <c r="Q57" i="8"/>
  <c r="P57" i="8"/>
  <c r="H57" i="8"/>
  <c r="I57" i="8" s="1"/>
  <c r="J57" i="8" s="1"/>
  <c r="F57" i="8"/>
  <c r="Q56" i="8"/>
  <c r="P56" i="8"/>
  <c r="H56" i="8"/>
  <c r="I56" i="8" s="1"/>
  <c r="J56" i="8" s="1"/>
  <c r="F56" i="8"/>
  <c r="Q55" i="8"/>
  <c r="P55" i="8"/>
  <c r="H55" i="8"/>
  <c r="I55" i="8" s="1"/>
  <c r="J55" i="8" s="1"/>
  <c r="F55" i="8"/>
  <c r="Q54" i="8"/>
  <c r="P54" i="8"/>
  <c r="H54" i="8"/>
  <c r="I54" i="8" s="1"/>
  <c r="J54" i="8" s="1"/>
  <c r="F54" i="8"/>
  <c r="Q53" i="8"/>
  <c r="P53" i="8"/>
  <c r="H53" i="8"/>
  <c r="I53" i="8" s="1"/>
  <c r="J53" i="8" s="1"/>
  <c r="F53" i="8"/>
  <c r="Q52" i="8"/>
  <c r="P52" i="8"/>
  <c r="H52" i="8"/>
  <c r="I52" i="8" s="1"/>
  <c r="J52" i="8" s="1"/>
  <c r="F52" i="8"/>
  <c r="Q51" i="8"/>
  <c r="P51" i="8"/>
  <c r="H51" i="8"/>
  <c r="I51" i="8" s="1"/>
  <c r="J51" i="8" s="1"/>
  <c r="F51" i="8"/>
  <c r="Q50" i="8"/>
  <c r="P50" i="8"/>
  <c r="H50" i="8"/>
  <c r="I50" i="8" s="1"/>
  <c r="J50" i="8" s="1"/>
  <c r="F50" i="8"/>
  <c r="Q49" i="8"/>
  <c r="P49" i="8"/>
  <c r="H49" i="8"/>
  <c r="F49" i="8"/>
  <c r="Q48" i="8"/>
  <c r="P48" i="8"/>
  <c r="H48" i="8"/>
  <c r="I48" i="8" s="1"/>
  <c r="J48" i="8" s="1"/>
  <c r="F48" i="8"/>
  <c r="Q47" i="8"/>
  <c r="P47" i="8"/>
  <c r="H47" i="8"/>
  <c r="I47" i="8" s="1"/>
  <c r="J47" i="8" s="1"/>
  <c r="F47" i="8"/>
  <c r="Q46" i="8"/>
  <c r="P46" i="8"/>
  <c r="H46" i="8"/>
  <c r="I46" i="8" s="1"/>
  <c r="J46" i="8" s="1"/>
  <c r="F46" i="8"/>
  <c r="Q45" i="8"/>
  <c r="P45" i="8"/>
  <c r="H45" i="8"/>
  <c r="F45" i="8"/>
  <c r="Q44" i="8"/>
  <c r="P44" i="8"/>
  <c r="H44" i="8"/>
  <c r="F44" i="8"/>
  <c r="Q43" i="8"/>
  <c r="P43" i="8"/>
  <c r="H43" i="8"/>
  <c r="F43" i="8"/>
  <c r="Q42" i="8"/>
  <c r="P42" i="8"/>
  <c r="H42" i="8"/>
  <c r="F42" i="8"/>
  <c r="Q41" i="8"/>
  <c r="P41" i="8"/>
  <c r="H41" i="8"/>
  <c r="F41" i="8"/>
  <c r="Q40" i="8"/>
  <c r="P40" i="8"/>
  <c r="H40" i="8"/>
  <c r="F40" i="8"/>
  <c r="Q39" i="8"/>
  <c r="P39" i="8"/>
  <c r="H39" i="8"/>
  <c r="F39" i="8"/>
  <c r="Q38" i="8"/>
  <c r="P38" i="8"/>
  <c r="H38" i="8"/>
  <c r="I38" i="8" s="1"/>
  <c r="J38" i="8" s="1"/>
  <c r="F38" i="8"/>
  <c r="Q37" i="8"/>
  <c r="P37" i="8"/>
  <c r="H37" i="8"/>
  <c r="F37" i="8"/>
  <c r="Q36" i="8"/>
  <c r="P36" i="8"/>
  <c r="H36" i="8"/>
  <c r="F36" i="8"/>
  <c r="Q35" i="8"/>
  <c r="P35" i="8"/>
  <c r="H35" i="8"/>
  <c r="F35" i="8"/>
  <c r="Q34" i="8"/>
  <c r="P34" i="8"/>
  <c r="H34" i="8"/>
  <c r="F34" i="8"/>
  <c r="Q33" i="8"/>
  <c r="P33" i="8"/>
  <c r="H33" i="8"/>
  <c r="F33" i="8"/>
  <c r="Q32" i="8"/>
  <c r="P32" i="8"/>
  <c r="H32" i="8"/>
  <c r="F32" i="8"/>
  <c r="Q31" i="8"/>
  <c r="P31" i="8"/>
  <c r="H31" i="8"/>
  <c r="F31" i="8"/>
  <c r="Q30" i="8"/>
  <c r="P30" i="8"/>
  <c r="H30" i="8"/>
  <c r="I30" i="8" s="1"/>
  <c r="J30" i="8" s="1"/>
  <c r="F30" i="8"/>
  <c r="Q29" i="8"/>
  <c r="P29" i="8"/>
  <c r="H29" i="8"/>
  <c r="F29" i="8"/>
  <c r="Q28" i="8"/>
  <c r="P28" i="8"/>
  <c r="H28" i="8"/>
  <c r="I28" i="8" s="1"/>
  <c r="J28" i="8" s="1"/>
  <c r="F28" i="8"/>
  <c r="Q27" i="8"/>
  <c r="P27" i="8"/>
  <c r="H27" i="8"/>
  <c r="F27" i="8"/>
  <c r="Q26" i="8"/>
  <c r="P26" i="8"/>
  <c r="H26" i="8"/>
  <c r="I26" i="8" s="1"/>
  <c r="J26" i="8" s="1"/>
  <c r="F26" i="8"/>
  <c r="Q25" i="8"/>
  <c r="P25" i="8"/>
  <c r="H25" i="8"/>
  <c r="F25" i="8"/>
  <c r="Q24" i="8"/>
  <c r="P24" i="8"/>
  <c r="H24" i="8"/>
  <c r="I24" i="8" s="1"/>
  <c r="J24" i="8" s="1"/>
  <c r="F24" i="8"/>
  <c r="Q23" i="8"/>
  <c r="P23" i="8"/>
  <c r="H23" i="8"/>
  <c r="F23" i="8"/>
  <c r="Q22" i="8"/>
  <c r="P22" i="8"/>
  <c r="H22" i="8"/>
  <c r="I22" i="8" s="1"/>
  <c r="J22" i="8" s="1"/>
  <c r="F22" i="8"/>
  <c r="Q21" i="8"/>
  <c r="P21" i="8"/>
  <c r="H21" i="8"/>
  <c r="F21" i="8"/>
  <c r="Q20" i="8"/>
  <c r="P20" i="8"/>
  <c r="H20" i="8"/>
  <c r="I20" i="8" s="1"/>
  <c r="J20" i="8" s="1"/>
  <c r="F20" i="8"/>
  <c r="Q19" i="8"/>
  <c r="P19" i="8"/>
  <c r="H19" i="8"/>
  <c r="F19" i="8"/>
  <c r="Q18" i="8"/>
  <c r="P18" i="8"/>
  <c r="H18" i="8"/>
  <c r="F18" i="8"/>
  <c r="Q17" i="8"/>
  <c r="P17" i="8"/>
  <c r="H17" i="8"/>
  <c r="F17" i="8"/>
  <c r="Q16" i="8"/>
  <c r="P16" i="8"/>
  <c r="H16" i="8"/>
  <c r="F16" i="8"/>
  <c r="Q15" i="8"/>
  <c r="P15" i="8"/>
  <c r="H15" i="8"/>
  <c r="I15" i="8" s="1"/>
  <c r="J15" i="8" s="1"/>
  <c r="F15" i="8"/>
  <c r="Q14" i="8"/>
  <c r="P14" i="8"/>
  <c r="H14" i="8"/>
  <c r="F14" i="8"/>
  <c r="Q13" i="8"/>
  <c r="P13" i="8"/>
  <c r="H13" i="8"/>
  <c r="F13" i="8"/>
  <c r="Q12" i="8"/>
  <c r="P12" i="8"/>
  <c r="H12" i="8"/>
  <c r="F12" i="8"/>
  <c r="Q11" i="8"/>
  <c r="P11" i="8"/>
  <c r="H11" i="8"/>
  <c r="F11" i="8"/>
  <c r="Q10" i="8"/>
  <c r="P10" i="8"/>
  <c r="H10" i="8"/>
  <c r="F10" i="8"/>
  <c r="Q9" i="8"/>
  <c r="P9" i="8"/>
  <c r="H9" i="8"/>
  <c r="F9" i="8"/>
  <c r="Q8" i="8"/>
  <c r="P8" i="8"/>
  <c r="H8" i="8"/>
  <c r="F8" i="8"/>
  <c r="Q7" i="8"/>
  <c r="P7" i="8"/>
  <c r="H7" i="8"/>
  <c r="F7" i="8"/>
  <c r="Q6" i="8"/>
  <c r="P6" i="8"/>
  <c r="H6" i="8"/>
  <c r="I6" i="8" s="1"/>
  <c r="J6" i="8" s="1"/>
  <c r="F6" i="8"/>
  <c r="Q5" i="8"/>
  <c r="P5" i="8"/>
  <c r="H5" i="8"/>
  <c r="F5" i="8"/>
  <c r="Q4" i="8"/>
  <c r="P4" i="8"/>
  <c r="H4" i="8"/>
  <c r="F4" i="8"/>
  <c r="Q3" i="8"/>
  <c r="P3" i="8"/>
  <c r="H3" i="8"/>
  <c r="F3" i="8"/>
  <c r="Q118" i="7"/>
  <c r="P118" i="7"/>
  <c r="H118" i="7"/>
  <c r="I118" i="7" s="1"/>
  <c r="J118" i="7" s="1"/>
  <c r="F118" i="7"/>
  <c r="Q117" i="7"/>
  <c r="P117" i="7"/>
  <c r="H117" i="7"/>
  <c r="I117" i="7" s="1"/>
  <c r="J117" i="7" s="1"/>
  <c r="F117" i="7"/>
  <c r="Q116" i="7"/>
  <c r="P116" i="7"/>
  <c r="H116" i="7"/>
  <c r="I116" i="7" s="1"/>
  <c r="J116" i="7" s="1"/>
  <c r="F116" i="7"/>
  <c r="Q115" i="7"/>
  <c r="P115" i="7"/>
  <c r="H115" i="7"/>
  <c r="I115" i="7" s="1"/>
  <c r="J115" i="7" s="1"/>
  <c r="F115" i="7"/>
  <c r="Q114" i="7"/>
  <c r="P114" i="7"/>
  <c r="H114" i="7"/>
  <c r="I114" i="7" s="1"/>
  <c r="J114" i="7" s="1"/>
  <c r="F114" i="7"/>
  <c r="Q113" i="7"/>
  <c r="P113" i="7"/>
  <c r="H113" i="7"/>
  <c r="I113" i="7" s="1"/>
  <c r="J113" i="7" s="1"/>
  <c r="F113" i="7"/>
  <c r="Q112" i="7"/>
  <c r="P112" i="7"/>
  <c r="I112" i="7"/>
  <c r="J112" i="7" s="1"/>
  <c r="H112" i="7"/>
  <c r="F112" i="7"/>
  <c r="Q111" i="7"/>
  <c r="P111" i="7"/>
  <c r="H111" i="7"/>
  <c r="I111" i="7" s="1"/>
  <c r="J111" i="7" s="1"/>
  <c r="F111" i="7"/>
  <c r="Q110" i="7"/>
  <c r="P110" i="7"/>
  <c r="H110" i="7"/>
  <c r="I110" i="7" s="1"/>
  <c r="J110" i="7" s="1"/>
  <c r="F110" i="7"/>
  <c r="Q109" i="7"/>
  <c r="P109" i="7"/>
  <c r="H109" i="7"/>
  <c r="I109" i="7" s="1"/>
  <c r="J109" i="7" s="1"/>
  <c r="F109" i="7"/>
  <c r="Q108" i="7"/>
  <c r="P108" i="7"/>
  <c r="H108" i="7"/>
  <c r="I108" i="7" s="1"/>
  <c r="J108" i="7" s="1"/>
  <c r="F108" i="7"/>
  <c r="Q107" i="7"/>
  <c r="P107" i="7"/>
  <c r="H107" i="7"/>
  <c r="I107" i="7" s="1"/>
  <c r="J107" i="7" s="1"/>
  <c r="F107" i="7"/>
  <c r="Q106" i="7"/>
  <c r="P106" i="7"/>
  <c r="H106" i="7"/>
  <c r="I106" i="7" s="1"/>
  <c r="J106" i="7" s="1"/>
  <c r="F106" i="7"/>
  <c r="Q105" i="7"/>
  <c r="P105" i="7"/>
  <c r="H105" i="7"/>
  <c r="I105" i="7" s="1"/>
  <c r="J105" i="7" s="1"/>
  <c r="F105" i="7"/>
  <c r="Q104" i="7"/>
  <c r="P104" i="7"/>
  <c r="H104" i="7"/>
  <c r="I104" i="7" s="1"/>
  <c r="J104" i="7" s="1"/>
  <c r="F104" i="7"/>
  <c r="Q103" i="7"/>
  <c r="P103" i="7"/>
  <c r="H103" i="7"/>
  <c r="I103" i="7" s="1"/>
  <c r="J103" i="7" s="1"/>
  <c r="F103" i="7"/>
  <c r="Q102" i="7"/>
  <c r="P102" i="7"/>
  <c r="H102" i="7"/>
  <c r="I102" i="7" s="1"/>
  <c r="J102" i="7" s="1"/>
  <c r="F102" i="7"/>
  <c r="Q101" i="7"/>
  <c r="P101" i="7"/>
  <c r="H101" i="7"/>
  <c r="I101" i="7" s="1"/>
  <c r="J101" i="7" s="1"/>
  <c r="F101" i="7"/>
  <c r="Q100" i="7"/>
  <c r="P100" i="7"/>
  <c r="H100" i="7"/>
  <c r="I100" i="7" s="1"/>
  <c r="J100" i="7" s="1"/>
  <c r="F100" i="7"/>
  <c r="Q99" i="7"/>
  <c r="P99" i="7"/>
  <c r="H99" i="7"/>
  <c r="I99" i="7" s="1"/>
  <c r="J99" i="7" s="1"/>
  <c r="F99" i="7"/>
  <c r="Q98" i="7"/>
  <c r="P98" i="7"/>
  <c r="H98" i="7"/>
  <c r="I98" i="7" s="1"/>
  <c r="J98" i="7" s="1"/>
  <c r="F98" i="7"/>
  <c r="Q97" i="7"/>
  <c r="P97" i="7"/>
  <c r="I97" i="7"/>
  <c r="J97" i="7" s="1"/>
  <c r="H97" i="7"/>
  <c r="F97" i="7"/>
  <c r="Q96" i="7"/>
  <c r="P96" i="7"/>
  <c r="H96" i="7"/>
  <c r="I96" i="7" s="1"/>
  <c r="J96" i="7" s="1"/>
  <c r="F96" i="7"/>
  <c r="Q95" i="7"/>
  <c r="P95" i="7"/>
  <c r="H95" i="7"/>
  <c r="I95" i="7" s="1"/>
  <c r="J95" i="7" s="1"/>
  <c r="F95" i="7"/>
  <c r="Q94" i="7"/>
  <c r="P94" i="7"/>
  <c r="H94" i="7"/>
  <c r="I94" i="7" s="1"/>
  <c r="J94" i="7" s="1"/>
  <c r="F94" i="7"/>
  <c r="Q93" i="7"/>
  <c r="P93" i="7"/>
  <c r="H93" i="7"/>
  <c r="I93" i="7" s="1"/>
  <c r="J93" i="7" s="1"/>
  <c r="F93" i="7"/>
  <c r="Q92" i="7"/>
  <c r="P92" i="7"/>
  <c r="H92" i="7"/>
  <c r="I92" i="7" s="1"/>
  <c r="J92" i="7" s="1"/>
  <c r="F92" i="7"/>
  <c r="Q91" i="7"/>
  <c r="P91" i="7"/>
  <c r="H91" i="7"/>
  <c r="I91" i="7" s="1"/>
  <c r="J91" i="7" s="1"/>
  <c r="F91" i="7"/>
  <c r="Q90" i="7"/>
  <c r="P90" i="7"/>
  <c r="H90" i="7"/>
  <c r="I90" i="7" s="1"/>
  <c r="J90" i="7" s="1"/>
  <c r="F90" i="7"/>
  <c r="Q89" i="7"/>
  <c r="P89" i="7"/>
  <c r="I89" i="7"/>
  <c r="J89" i="7" s="1"/>
  <c r="H89" i="7"/>
  <c r="F89" i="7"/>
  <c r="Q88" i="7"/>
  <c r="P88" i="7"/>
  <c r="H88" i="7"/>
  <c r="I88" i="7" s="1"/>
  <c r="J88" i="7" s="1"/>
  <c r="F88" i="7"/>
  <c r="Q87" i="7"/>
  <c r="P87" i="7"/>
  <c r="H87" i="7"/>
  <c r="I87" i="7" s="1"/>
  <c r="J87" i="7" s="1"/>
  <c r="F87" i="7"/>
  <c r="Q86" i="7"/>
  <c r="P86" i="7"/>
  <c r="H86" i="7"/>
  <c r="I86" i="7" s="1"/>
  <c r="J86" i="7" s="1"/>
  <c r="F86" i="7"/>
  <c r="Q85" i="7"/>
  <c r="P85" i="7"/>
  <c r="H85" i="7"/>
  <c r="I85" i="7" s="1"/>
  <c r="J85" i="7" s="1"/>
  <c r="F85" i="7"/>
  <c r="Q84" i="7"/>
  <c r="P84" i="7"/>
  <c r="H84" i="7"/>
  <c r="I84" i="7" s="1"/>
  <c r="J84" i="7" s="1"/>
  <c r="F84" i="7"/>
  <c r="Q83" i="7"/>
  <c r="P83" i="7"/>
  <c r="H83" i="7"/>
  <c r="I83" i="7" s="1"/>
  <c r="J83" i="7" s="1"/>
  <c r="F83" i="7"/>
  <c r="Q82" i="7"/>
  <c r="P82" i="7"/>
  <c r="H82" i="7"/>
  <c r="I82" i="7" s="1"/>
  <c r="J82" i="7" s="1"/>
  <c r="F82" i="7"/>
  <c r="Q81" i="7"/>
  <c r="P81" i="7"/>
  <c r="H81" i="7"/>
  <c r="I81" i="7" s="1"/>
  <c r="J81" i="7" s="1"/>
  <c r="F81" i="7"/>
  <c r="Q80" i="7"/>
  <c r="P80" i="7"/>
  <c r="H80" i="7"/>
  <c r="I80" i="7" s="1"/>
  <c r="J80" i="7" s="1"/>
  <c r="F80" i="7"/>
  <c r="Q79" i="7"/>
  <c r="P79" i="7"/>
  <c r="H79" i="7"/>
  <c r="I79" i="7" s="1"/>
  <c r="J79" i="7" s="1"/>
  <c r="F79" i="7"/>
  <c r="Q78" i="7"/>
  <c r="P78" i="7"/>
  <c r="H78" i="7"/>
  <c r="I78" i="7" s="1"/>
  <c r="J78" i="7" s="1"/>
  <c r="F78" i="7"/>
  <c r="Q77" i="7"/>
  <c r="P77" i="7"/>
  <c r="H77" i="7"/>
  <c r="I77" i="7" s="1"/>
  <c r="J77" i="7" s="1"/>
  <c r="F77" i="7"/>
  <c r="Q76" i="7"/>
  <c r="P76" i="7"/>
  <c r="H76" i="7"/>
  <c r="I76" i="7" s="1"/>
  <c r="J76" i="7" s="1"/>
  <c r="F76" i="7"/>
  <c r="Q75" i="7"/>
  <c r="P75" i="7"/>
  <c r="H75" i="7"/>
  <c r="I75" i="7" s="1"/>
  <c r="J75" i="7" s="1"/>
  <c r="F75" i="7"/>
  <c r="Q74" i="7"/>
  <c r="P74" i="7"/>
  <c r="H74" i="7"/>
  <c r="I74" i="7" s="1"/>
  <c r="J74" i="7" s="1"/>
  <c r="F74" i="7"/>
  <c r="Q73" i="7"/>
  <c r="P73" i="7"/>
  <c r="H73" i="7"/>
  <c r="I73" i="7" s="1"/>
  <c r="J73" i="7" s="1"/>
  <c r="F73" i="7"/>
  <c r="Q72" i="7"/>
  <c r="P72" i="7"/>
  <c r="H72" i="7"/>
  <c r="I72" i="7" s="1"/>
  <c r="J72" i="7" s="1"/>
  <c r="F72" i="7"/>
  <c r="Q71" i="7"/>
  <c r="P71" i="7"/>
  <c r="H71" i="7"/>
  <c r="I71" i="7" s="1"/>
  <c r="J71" i="7" s="1"/>
  <c r="F71" i="7"/>
  <c r="Q70" i="7"/>
  <c r="P70" i="7"/>
  <c r="H70" i="7"/>
  <c r="I70" i="7" s="1"/>
  <c r="J70" i="7" s="1"/>
  <c r="F70" i="7"/>
  <c r="Q69" i="7"/>
  <c r="P69" i="7"/>
  <c r="H69" i="7"/>
  <c r="I69" i="7" s="1"/>
  <c r="J69" i="7" s="1"/>
  <c r="F69" i="7"/>
  <c r="Q68" i="7"/>
  <c r="P68" i="7"/>
  <c r="H68" i="7"/>
  <c r="I68" i="7" s="1"/>
  <c r="J68" i="7" s="1"/>
  <c r="F68" i="7"/>
  <c r="Q67" i="7"/>
  <c r="P67" i="7"/>
  <c r="H67" i="7"/>
  <c r="I67" i="7" s="1"/>
  <c r="J67" i="7" s="1"/>
  <c r="F67" i="7"/>
  <c r="Q66" i="7"/>
  <c r="P66" i="7"/>
  <c r="H66" i="7"/>
  <c r="I66" i="7" s="1"/>
  <c r="J66" i="7" s="1"/>
  <c r="F66" i="7"/>
  <c r="Q65" i="7"/>
  <c r="P65" i="7"/>
  <c r="H65" i="7"/>
  <c r="I65" i="7" s="1"/>
  <c r="J65" i="7" s="1"/>
  <c r="F65" i="7"/>
  <c r="Q64" i="7"/>
  <c r="P64" i="7"/>
  <c r="H64" i="7"/>
  <c r="I64" i="7" s="1"/>
  <c r="J64" i="7" s="1"/>
  <c r="F64" i="7"/>
  <c r="Q63" i="7"/>
  <c r="P63" i="7"/>
  <c r="H63" i="7"/>
  <c r="I63" i="7" s="1"/>
  <c r="J63" i="7" s="1"/>
  <c r="F63" i="7"/>
  <c r="Q62" i="7"/>
  <c r="P62" i="7"/>
  <c r="H62" i="7"/>
  <c r="I62" i="7" s="1"/>
  <c r="J62" i="7" s="1"/>
  <c r="F62" i="7"/>
  <c r="Q61" i="7"/>
  <c r="P61" i="7"/>
  <c r="H61" i="7"/>
  <c r="I61" i="7" s="1"/>
  <c r="J61" i="7" s="1"/>
  <c r="F61" i="7"/>
  <c r="Q60" i="7"/>
  <c r="P60" i="7"/>
  <c r="H60" i="7"/>
  <c r="I60" i="7" s="1"/>
  <c r="J60" i="7" s="1"/>
  <c r="F60" i="7"/>
  <c r="Q59" i="7"/>
  <c r="P59" i="7"/>
  <c r="H59" i="7"/>
  <c r="I59" i="7" s="1"/>
  <c r="J59" i="7" s="1"/>
  <c r="F59" i="7"/>
  <c r="Q58" i="7"/>
  <c r="P58" i="7"/>
  <c r="H58" i="7"/>
  <c r="I58" i="7" s="1"/>
  <c r="J58" i="7" s="1"/>
  <c r="F58" i="7"/>
  <c r="Q57" i="7"/>
  <c r="P57" i="7"/>
  <c r="H57" i="7"/>
  <c r="I57" i="7" s="1"/>
  <c r="J57" i="7" s="1"/>
  <c r="F57" i="7"/>
  <c r="Q56" i="7"/>
  <c r="P56" i="7"/>
  <c r="H56" i="7"/>
  <c r="I56" i="7" s="1"/>
  <c r="J56" i="7" s="1"/>
  <c r="F56" i="7"/>
  <c r="Q55" i="7"/>
  <c r="P55" i="7"/>
  <c r="H55" i="7"/>
  <c r="I55" i="7" s="1"/>
  <c r="J55" i="7" s="1"/>
  <c r="F55" i="7"/>
  <c r="Q54" i="7"/>
  <c r="P54" i="7"/>
  <c r="H54" i="7"/>
  <c r="I54" i="7" s="1"/>
  <c r="J54" i="7" s="1"/>
  <c r="F54" i="7"/>
  <c r="Q53" i="7"/>
  <c r="P53" i="7"/>
  <c r="H53" i="7"/>
  <c r="I53" i="7" s="1"/>
  <c r="J53" i="7" s="1"/>
  <c r="F53" i="7"/>
  <c r="Q52" i="7"/>
  <c r="P52" i="7"/>
  <c r="H52" i="7"/>
  <c r="I52" i="7" s="1"/>
  <c r="J52" i="7" s="1"/>
  <c r="F52" i="7"/>
  <c r="Q51" i="7"/>
  <c r="P51" i="7"/>
  <c r="H51" i="7"/>
  <c r="F51" i="7"/>
  <c r="I51" i="7" s="1"/>
  <c r="J51" i="7" s="1"/>
  <c r="Q50" i="7"/>
  <c r="P50" i="7"/>
  <c r="H50" i="7"/>
  <c r="F50" i="7"/>
  <c r="H49" i="7"/>
  <c r="F49" i="7"/>
  <c r="Q48" i="7"/>
  <c r="P48" i="7"/>
  <c r="H48" i="7"/>
  <c r="I48" i="7" s="1"/>
  <c r="J48" i="7" s="1"/>
  <c r="F48" i="7"/>
  <c r="Q47" i="7"/>
  <c r="P47" i="7"/>
  <c r="H47" i="7"/>
  <c r="F47" i="7"/>
  <c r="Q46" i="7"/>
  <c r="P46" i="7"/>
  <c r="H46" i="7"/>
  <c r="I46" i="7" s="1"/>
  <c r="J46" i="7" s="1"/>
  <c r="F46" i="7"/>
  <c r="Q45" i="7"/>
  <c r="P45" i="7"/>
  <c r="H45" i="7"/>
  <c r="F45" i="7"/>
  <c r="Q44" i="7"/>
  <c r="P44" i="7"/>
  <c r="I44" i="7"/>
  <c r="J44" i="7" s="1"/>
  <c r="H44" i="7"/>
  <c r="F44" i="7"/>
  <c r="Q43" i="7"/>
  <c r="P43" i="7"/>
  <c r="H43" i="7"/>
  <c r="F43" i="7"/>
  <c r="Q42" i="7"/>
  <c r="P42" i="7"/>
  <c r="H42" i="7"/>
  <c r="F42" i="7"/>
  <c r="Q41" i="7"/>
  <c r="P41" i="7"/>
  <c r="H41" i="7"/>
  <c r="F41" i="7"/>
  <c r="Q40" i="7"/>
  <c r="P40" i="7"/>
  <c r="H40" i="7"/>
  <c r="F40" i="7"/>
  <c r="Q39" i="7"/>
  <c r="P39" i="7"/>
  <c r="H39" i="7"/>
  <c r="F39" i="7"/>
  <c r="Q38" i="7"/>
  <c r="P38" i="7"/>
  <c r="H38" i="7"/>
  <c r="F38" i="7"/>
  <c r="Q37" i="7"/>
  <c r="P37" i="7"/>
  <c r="H37" i="7"/>
  <c r="F37" i="7"/>
  <c r="Q36" i="7"/>
  <c r="P36" i="7"/>
  <c r="H36" i="7"/>
  <c r="F36" i="7"/>
  <c r="Q35" i="7"/>
  <c r="P35" i="7"/>
  <c r="H35" i="7"/>
  <c r="F35" i="7"/>
  <c r="Q34" i="7"/>
  <c r="P34" i="7"/>
  <c r="H34" i="7"/>
  <c r="F34" i="7"/>
  <c r="Q33" i="7"/>
  <c r="P33" i="7"/>
  <c r="H33" i="7"/>
  <c r="F33" i="7"/>
  <c r="Q32" i="7"/>
  <c r="P32" i="7"/>
  <c r="H32" i="7"/>
  <c r="F32" i="7"/>
  <c r="Q31" i="7"/>
  <c r="P31" i="7"/>
  <c r="H31" i="7"/>
  <c r="F31" i="7"/>
  <c r="Q30" i="7"/>
  <c r="P30" i="7"/>
  <c r="H30" i="7"/>
  <c r="F30" i="7"/>
  <c r="Q29" i="7"/>
  <c r="P29" i="7"/>
  <c r="H29" i="7"/>
  <c r="F29" i="7"/>
  <c r="Q28" i="7"/>
  <c r="P28" i="7"/>
  <c r="H28" i="7"/>
  <c r="F28" i="7"/>
  <c r="Q27" i="7"/>
  <c r="P27" i="7"/>
  <c r="H27" i="7"/>
  <c r="F27" i="7"/>
  <c r="Q26" i="7"/>
  <c r="P26" i="7"/>
  <c r="H26" i="7"/>
  <c r="F26" i="7"/>
  <c r="Q25" i="7"/>
  <c r="P25" i="7"/>
  <c r="H25" i="7"/>
  <c r="F25" i="7"/>
  <c r="Q24" i="7"/>
  <c r="P24" i="7"/>
  <c r="H24" i="7"/>
  <c r="F24" i="7"/>
  <c r="Q23" i="7"/>
  <c r="P23" i="7"/>
  <c r="H23" i="7"/>
  <c r="F23" i="7"/>
  <c r="Q22" i="7"/>
  <c r="P22" i="7"/>
  <c r="H22" i="7"/>
  <c r="I22" i="7" s="1"/>
  <c r="J22" i="7" s="1"/>
  <c r="F22" i="7"/>
  <c r="Q21" i="7"/>
  <c r="P21" i="7"/>
  <c r="H21" i="7"/>
  <c r="F21" i="7"/>
  <c r="I21" i="7" s="1"/>
  <c r="J21" i="7" s="1"/>
  <c r="Q20" i="7"/>
  <c r="P20" i="7"/>
  <c r="H20" i="7"/>
  <c r="F20" i="7"/>
  <c r="Q19" i="7"/>
  <c r="P19" i="7"/>
  <c r="H19" i="7"/>
  <c r="F19" i="7"/>
  <c r="Q18" i="7"/>
  <c r="P18" i="7"/>
  <c r="H18" i="7"/>
  <c r="F18" i="7"/>
  <c r="Q17" i="7"/>
  <c r="P17" i="7"/>
  <c r="H17" i="7"/>
  <c r="F17" i="7"/>
  <c r="Q16" i="7"/>
  <c r="P16" i="7"/>
  <c r="H16" i="7"/>
  <c r="F16" i="7"/>
  <c r="Q15" i="7"/>
  <c r="P15" i="7"/>
  <c r="H15" i="7"/>
  <c r="F15" i="7"/>
  <c r="Q14" i="7"/>
  <c r="P14" i="7"/>
  <c r="H14" i="7"/>
  <c r="F14" i="7"/>
  <c r="Q13" i="7"/>
  <c r="P13" i="7"/>
  <c r="H13" i="7"/>
  <c r="F13" i="7"/>
  <c r="Q12" i="7"/>
  <c r="P12" i="7"/>
  <c r="H12" i="7"/>
  <c r="I12" i="7" s="1"/>
  <c r="J12" i="7" s="1"/>
  <c r="F12" i="7"/>
  <c r="Q11" i="7"/>
  <c r="P11" i="7"/>
  <c r="H11" i="7"/>
  <c r="F11" i="7"/>
  <c r="Q10" i="7"/>
  <c r="P10" i="7"/>
  <c r="H10" i="7"/>
  <c r="F10" i="7"/>
  <c r="Q9" i="7"/>
  <c r="P9" i="7"/>
  <c r="H9" i="7"/>
  <c r="F9" i="7"/>
  <c r="I9" i="7" s="1"/>
  <c r="J9" i="7" s="1"/>
  <c r="Q8" i="7"/>
  <c r="P8" i="7"/>
  <c r="H8" i="7"/>
  <c r="F8" i="7"/>
  <c r="Q7" i="7"/>
  <c r="P7" i="7"/>
  <c r="H7" i="7"/>
  <c r="F7" i="7"/>
  <c r="Q6" i="7"/>
  <c r="P6" i="7"/>
  <c r="H6" i="7"/>
  <c r="F6" i="7"/>
  <c r="Q5" i="7"/>
  <c r="P5" i="7"/>
  <c r="H5" i="7"/>
  <c r="F5" i="7"/>
  <c r="Q4" i="7"/>
  <c r="P4" i="7"/>
  <c r="H4" i="7"/>
  <c r="F4" i="7"/>
  <c r="Q3" i="7"/>
  <c r="P3" i="7"/>
  <c r="H3" i="7"/>
  <c r="F3" i="7"/>
  <c r="Q5" i="3"/>
  <c r="R5" i="3"/>
  <c r="Q6" i="3"/>
  <c r="R6" i="3"/>
  <c r="Q12" i="3"/>
  <c r="R12" i="3"/>
  <c r="I5" i="3"/>
  <c r="I6" i="3"/>
  <c r="I12" i="3"/>
  <c r="G5" i="3"/>
  <c r="G6" i="3"/>
  <c r="G12" i="3"/>
  <c r="Q4" i="3"/>
  <c r="R4" i="3"/>
  <c r="I4" i="3"/>
  <c r="G4" i="3"/>
  <c r="I15" i="3"/>
  <c r="G7" i="3"/>
  <c r="I7" i="3"/>
  <c r="Q7" i="3"/>
  <c r="R7" i="3"/>
  <c r="Q13" i="3"/>
  <c r="R13" i="3"/>
  <c r="I13" i="3"/>
  <c r="G13" i="3"/>
  <c r="P113" i="6"/>
  <c r="O113" i="6"/>
  <c r="H113" i="6"/>
  <c r="I113" i="6" s="1"/>
  <c r="J113" i="6" s="1"/>
  <c r="F113" i="6"/>
  <c r="P112" i="6"/>
  <c r="O112" i="6"/>
  <c r="H112" i="6"/>
  <c r="I112" i="6" s="1"/>
  <c r="J112" i="6" s="1"/>
  <c r="F112" i="6"/>
  <c r="P111" i="6"/>
  <c r="O111" i="6"/>
  <c r="H111" i="6"/>
  <c r="I111" i="6" s="1"/>
  <c r="J111" i="6" s="1"/>
  <c r="F111" i="6"/>
  <c r="P110" i="6"/>
  <c r="O110" i="6"/>
  <c r="H110" i="6"/>
  <c r="I110" i="6" s="1"/>
  <c r="J110" i="6" s="1"/>
  <c r="F110" i="6"/>
  <c r="P109" i="6"/>
  <c r="O109" i="6"/>
  <c r="H109" i="6"/>
  <c r="I109" i="6" s="1"/>
  <c r="J109" i="6" s="1"/>
  <c r="F109" i="6"/>
  <c r="P108" i="6"/>
  <c r="O108" i="6"/>
  <c r="H108" i="6"/>
  <c r="I108" i="6" s="1"/>
  <c r="J108" i="6" s="1"/>
  <c r="F108" i="6"/>
  <c r="P107" i="6"/>
  <c r="O107" i="6"/>
  <c r="H107" i="6"/>
  <c r="I107" i="6" s="1"/>
  <c r="J107" i="6" s="1"/>
  <c r="F107" i="6"/>
  <c r="P106" i="6"/>
  <c r="O106" i="6"/>
  <c r="H106" i="6"/>
  <c r="I106" i="6" s="1"/>
  <c r="J106" i="6" s="1"/>
  <c r="F106" i="6"/>
  <c r="P105" i="6"/>
  <c r="O105" i="6"/>
  <c r="H105" i="6"/>
  <c r="I105" i="6" s="1"/>
  <c r="J105" i="6" s="1"/>
  <c r="F105" i="6"/>
  <c r="P104" i="6"/>
  <c r="O104" i="6"/>
  <c r="H104" i="6"/>
  <c r="I104" i="6" s="1"/>
  <c r="J104" i="6" s="1"/>
  <c r="F104" i="6"/>
  <c r="P103" i="6"/>
  <c r="O103" i="6"/>
  <c r="H103" i="6"/>
  <c r="I103" i="6" s="1"/>
  <c r="J103" i="6" s="1"/>
  <c r="F103" i="6"/>
  <c r="P102" i="6"/>
  <c r="O102" i="6"/>
  <c r="H102" i="6"/>
  <c r="I102" i="6" s="1"/>
  <c r="J102" i="6" s="1"/>
  <c r="F102" i="6"/>
  <c r="P101" i="6"/>
  <c r="O101" i="6"/>
  <c r="H101" i="6"/>
  <c r="I101" i="6" s="1"/>
  <c r="J101" i="6" s="1"/>
  <c r="F101" i="6"/>
  <c r="P100" i="6"/>
  <c r="O100" i="6"/>
  <c r="H100" i="6"/>
  <c r="I100" i="6" s="1"/>
  <c r="J100" i="6" s="1"/>
  <c r="F100" i="6"/>
  <c r="P99" i="6"/>
  <c r="O99" i="6"/>
  <c r="H99" i="6"/>
  <c r="I99" i="6" s="1"/>
  <c r="J99" i="6" s="1"/>
  <c r="F99" i="6"/>
  <c r="P98" i="6"/>
  <c r="O98" i="6"/>
  <c r="H98" i="6"/>
  <c r="I98" i="6" s="1"/>
  <c r="J98" i="6" s="1"/>
  <c r="F98" i="6"/>
  <c r="P97" i="6"/>
  <c r="O97" i="6"/>
  <c r="H97" i="6"/>
  <c r="I97" i="6" s="1"/>
  <c r="J97" i="6" s="1"/>
  <c r="F97" i="6"/>
  <c r="P96" i="6"/>
  <c r="O96" i="6"/>
  <c r="H96" i="6"/>
  <c r="I96" i="6" s="1"/>
  <c r="J96" i="6" s="1"/>
  <c r="F96" i="6"/>
  <c r="P95" i="6"/>
  <c r="O95" i="6"/>
  <c r="H95" i="6"/>
  <c r="I95" i="6" s="1"/>
  <c r="J95" i="6" s="1"/>
  <c r="F95" i="6"/>
  <c r="P94" i="6"/>
  <c r="O94" i="6"/>
  <c r="H94" i="6"/>
  <c r="I94" i="6" s="1"/>
  <c r="J94" i="6" s="1"/>
  <c r="F94" i="6"/>
  <c r="P93" i="6"/>
  <c r="O93" i="6"/>
  <c r="H93" i="6"/>
  <c r="I93" i="6" s="1"/>
  <c r="J93" i="6" s="1"/>
  <c r="F93" i="6"/>
  <c r="P92" i="6"/>
  <c r="O92" i="6"/>
  <c r="H92" i="6"/>
  <c r="I92" i="6" s="1"/>
  <c r="J92" i="6" s="1"/>
  <c r="F92" i="6"/>
  <c r="P91" i="6"/>
  <c r="O91" i="6"/>
  <c r="H91" i="6"/>
  <c r="I91" i="6" s="1"/>
  <c r="J91" i="6" s="1"/>
  <c r="F91" i="6"/>
  <c r="P90" i="6"/>
  <c r="O90" i="6"/>
  <c r="H90" i="6"/>
  <c r="I90" i="6" s="1"/>
  <c r="J90" i="6" s="1"/>
  <c r="F90" i="6"/>
  <c r="P89" i="6"/>
  <c r="O89" i="6"/>
  <c r="H89" i="6"/>
  <c r="I89" i="6" s="1"/>
  <c r="J89" i="6" s="1"/>
  <c r="F89" i="6"/>
  <c r="P88" i="6"/>
  <c r="O88" i="6"/>
  <c r="H88" i="6"/>
  <c r="I88" i="6" s="1"/>
  <c r="J88" i="6" s="1"/>
  <c r="F88" i="6"/>
  <c r="P87" i="6"/>
  <c r="O87" i="6"/>
  <c r="H87" i="6"/>
  <c r="I87" i="6" s="1"/>
  <c r="J87" i="6" s="1"/>
  <c r="F87" i="6"/>
  <c r="P86" i="6"/>
  <c r="O86" i="6"/>
  <c r="H86" i="6"/>
  <c r="I86" i="6" s="1"/>
  <c r="J86" i="6" s="1"/>
  <c r="F86" i="6"/>
  <c r="P85" i="6"/>
  <c r="O85" i="6"/>
  <c r="H85" i="6"/>
  <c r="I85" i="6" s="1"/>
  <c r="J85" i="6" s="1"/>
  <c r="F85" i="6"/>
  <c r="P84" i="6"/>
  <c r="O84" i="6"/>
  <c r="H84" i="6"/>
  <c r="I84" i="6" s="1"/>
  <c r="J84" i="6" s="1"/>
  <c r="F84" i="6"/>
  <c r="P83" i="6"/>
  <c r="O83" i="6"/>
  <c r="H83" i="6"/>
  <c r="I83" i="6" s="1"/>
  <c r="J83" i="6" s="1"/>
  <c r="F83" i="6"/>
  <c r="P82" i="6"/>
  <c r="O82" i="6"/>
  <c r="H82" i="6"/>
  <c r="I82" i="6" s="1"/>
  <c r="J82" i="6" s="1"/>
  <c r="F82" i="6"/>
  <c r="P81" i="6"/>
  <c r="O81" i="6"/>
  <c r="H81" i="6"/>
  <c r="I81" i="6" s="1"/>
  <c r="J81" i="6" s="1"/>
  <c r="F81" i="6"/>
  <c r="P80" i="6"/>
  <c r="O80" i="6"/>
  <c r="H80" i="6"/>
  <c r="I80" i="6" s="1"/>
  <c r="J80" i="6" s="1"/>
  <c r="F80" i="6"/>
  <c r="P79" i="6"/>
  <c r="O79" i="6"/>
  <c r="H79" i="6"/>
  <c r="I79" i="6" s="1"/>
  <c r="J79" i="6" s="1"/>
  <c r="F79" i="6"/>
  <c r="P78" i="6"/>
  <c r="O78" i="6"/>
  <c r="H78" i="6"/>
  <c r="I78" i="6" s="1"/>
  <c r="J78" i="6" s="1"/>
  <c r="F78" i="6"/>
  <c r="P77" i="6"/>
  <c r="O77" i="6"/>
  <c r="H77" i="6"/>
  <c r="I77" i="6" s="1"/>
  <c r="J77" i="6" s="1"/>
  <c r="F77" i="6"/>
  <c r="P76" i="6"/>
  <c r="O76" i="6"/>
  <c r="H76" i="6"/>
  <c r="I76" i="6" s="1"/>
  <c r="J76" i="6" s="1"/>
  <c r="F76" i="6"/>
  <c r="P75" i="6"/>
  <c r="O75" i="6"/>
  <c r="H75" i="6"/>
  <c r="I75" i="6" s="1"/>
  <c r="J75" i="6" s="1"/>
  <c r="F75" i="6"/>
  <c r="P74" i="6"/>
  <c r="O74" i="6"/>
  <c r="H74" i="6"/>
  <c r="I74" i="6" s="1"/>
  <c r="J74" i="6" s="1"/>
  <c r="F74" i="6"/>
  <c r="P73" i="6"/>
  <c r="O73" i="6"/>
  <c r="H73" i="6"/>
  <c r="I73" i="6" s="1"/>
  <c r="J73" i="6" s="1"/>
  <c r="F73" i="6"/>
  <c r="P72" i="6"/>
  <c r="O72" i="6"/>
  <c r="H72" i="6"/>
  <c r="I72" i="6" s="1"/>
  <c r="J72" i="6" s="1"/>
  <c r="F72" i="6"/>
  <c r="P71" i="6"/>
  <c r="O71" i="6"/>
  <c r="H71" i="6"/>
  <c r="I71" i="6" s="1"/>
  <c r="J71" i="6" s="1"/>
  <c r="F71" i="6"/>
  <c r="P70" i="6"/>
  <c r="O70" i="6"/>
  <c r="H70" i="6"/>
  <c r="I70" i="6" s="1"/>
  <c r="J70" i="6" s="1"/>
  <c r="F70" i="6"/>
  <c r="P69" i="6"/>
  <c r="O69" i="6"/>
  <c r="H69" i="6"/>
  <c r="I69" i="6" s="1"/>
  <c r="J69" i="6" s="1"/>
  <c r="F69" i="6"/>
  <c r="P68" i="6"/>
  <c r="O68" i="6"/>
  <c r="H68" i="6"/>
  <c r="I68" i="6" s="1"/>
  <c r="J68" i="6" s="1"/>
  <c r="F68" i="6"/>
  <c r="P67" i="6"/>
  <c r="O67" i="6"/>
  <c r="H67" i="6"/>
  <c r="I67" i="6" s="1"/>
  <c r="J67" i="6" s="1"/>
  <c r="F67" i="6"/>
  <c r="P66" i="6"/>
  <c r="O66" i="6"/>
  <c r="H66" i="6"/>
  <c r="I66" i="6" s="1"/>
  <c r="J66" i="6" s="1"/>
  <c r="F66" i="6"/>
  <c r="P65" i="6"/>
  <c r="O65" i="6"/>
  <c r="H65" i="6"/>
  <c r="I65" i="6" s="1"/>
  <c r="J65" i="6" s="1"/>
  <c r="F65" i="6"/>
  <c r="P64" i="6"/>
  <c r="O64" i="6"/>
  <c r="H64" i="6"/>
  <c r="I64" i="6" s="1"/>
  <c r="J64" i="6" s="1"/>
  <c r="F64" i="6"/>
  <c r="P63" i="6"/>
  <c r="O63" i="6"/>
  <c r="H63" i="6"/>
  <c r="I63" i="6" s="1"/>
  <c r="J63" i="6" s="1"/>
  <c r="F63" i="6"/>
  <c r="P62" i="6"/>
  <c r="O62" i="6"/>
  <c r="H62" i="6"/>
  <c r="I62" i="6" s="1"/>
  <c r="J62" i="6" s="1"/>
  <c r="F62" i="6"/>
  <c r="P61" i="6"/>
  <c r="O61" i="6"/>
  <c r="H61" i="6"/>
  <c r="I61" i="6" s="1"/>
  <c r="J61" i="6" s="1"/>
  <c r="F61" i="6"/>
  <c r="P60" i="6"/>
  <c r="O60" i="6"/>
  <c r="H60" i="6"/>
  <c r="I60" i="6" s="1"/>
  <c r="J60" i="6" s="1"/>
  <c r="F60" i="6"/>
  <c r="P59" i="6"/>
  <c r="O59" i="6"/>
  <c r="H59" i="6"/>
  <c r="I59" i="6" s="1"/>
  <c r="J59" i="6" s="1"/>
  <c r="F59" i="6"/>
  <c r="P58" i="6"/>
  <c r="O58" i="6"/>
  <c r="H58" i="6"/>
  <c r="I58" i="6" s="1"/>
  <c r="J58" i="6" s="1"/>
  <c r="F58" i="6"/>
  <c r="P57" i="6"/>
  <c r="O57" i="6"/>
  <c r="H57" i="6"/>
  <c r="I57" i="6" s="1"/>
  <c r="J57" i="6" s="1"/>
  <c r="F57" i="6"/>
  <c r="P56" i="6"/>
  <c r="O56" i="6"/>
  <c r="H56" i="6"/>
  <c r="I56" i="6" s="1"/>
  <c r="J56" i="6" s="1"/>
  <c r="F56" i="6"/>
  <c r="P55" i="6"/>
  <c r="O55" i="6"/>
  <c r="H55" i="6"/>
  <c r="I55" i="6" s="1"/>
  <c r="J55" i="6" s="1"/>
  <c r="F55" i="6"/>
  <c r="P54" i="6"/>
  <c r="O54" i="6"/>
  <c r="H54" i="6"/>
  <c r="I54" i="6" s="1"/>
  <c r="J54" i="6" s="1"/>
  <c r="F54" i="6"/>
  <c r="P53" i="6"/>
  <c r="O53" i="6"/>
  <c r="H53" i="6"/>
  <c r="I53" i="6" s="1"/>
  <c r="J53" i="6" s="1"/>
  <c r="F53" i="6"/>
  <c r="P52" i="6"/>
  <c r="O52" i="6"/>
  <c r="H52" i="6"/>
  <c r="I52" i="6" s="1"/>
  <c r="J52" i="6" s="1"/>
  <c r="F52" i="6"/>
  <c r="P51" i="6"/>
  <c r="O51" i="6"/>
  <c r="H51" i="6"/>
  <c r="I51" i="6" s="1"/>
  <c r="J51" i="6" s="1"/>
  <c r="F51" i="6"/>
  <c r="P50" i="6"/>
  <c r="O50" i="6"/>
  <c r="H50" i="6"/>
  <c r="I50" i="6" s="1"/>
  <c r="J50" i="6" s="1"/>
  <c r="F50" i="6"/>
  <c r="P49" i="6"/>
  <c r="O49" i="6"/>
  <c r="H49" i="6"/>
  <c r="I49" i="6" s="1"/>
  <c r="J49" i="6" s="1"/>
  <c r="F49" i="6"/>
  <c r="P48" i="6"/>
  <c r="O48" i="6"/>
  <c r="H48" i="6"/>
  <c r="I48" i="6" s="1"/>
  <c r="J48" i="6" s="1"/>
  <c r="F48" i="6"/>
  <c r="P47" i="6"/>
  <c r="O47" i="6"/>
  <c r="H47" i="6"/>
  <c r="I47" i="6" s="1"/>
  <c r="J47" i="6" s="1"/>
  <c r="F47" i="6"/>
  <c r="P46" i="6"/>
  <c r="O46" i="6"/>
  <c r="H46" i="6"/>
  <c r="F46" i="6"/>
  <c r="P45" i="6"/>
  <c r="O45" i="6"/>
  <c r="H45" i="6"/>
  <c r="F45" i="6"/>
  <c r="H44" i="6"/>
  <c r="F44" i="6"/>
  <c r="P43" i="6"/>
  <c r="O43" i="6"/>
  <c r="H43" i="6"/>
  <c r="F43" i="6"/>
  <c r="P42" i="6"/>
  <c r="O42" i="6"/>
  <c r="H42" i="6"/>
  <c r="F42" i="6"/>
  <c r="P41" i="6"/>
  <c r="O41" i="6"/>
  <c r="H41" i="6"/>
  <c r="F41" i="6"/>
  <c r="P40" i="6"/>
  <c r="O40" i="6"/>
  <c r="H40" i="6"/>
  <c r="F40" i="6"/>
  <c r="P39" i="6"/>
  <c r="O39" i="6"/>
  <c r="H39" i="6"/>
  <c r="F39" i="6"/>
  <c r="P38" i="6"/>
  <c r="O38" i="6"/>
  <c r="H38" i="6"/>
  <c r="F38" i="6"/>
  <c r="P37" i="6"/>
  <c r="O37" i="6"/>
  <c r="H37" i="6"/>
  <c r="F37" i="6"/>
  <c r="P36" i="6"/>
  <c r="O36" i="6"/>
  <c r="H36" i="6"/>
  <c r="F36" i="6"/>
  <c r="P35" i="6"/>
  <c r="O35" i="6"/>
  <c r="H35" i="6"/>
  <c r="F35" i="6"/>
  <c r="P34" i="6"/>
  <c r="O34" i="6"/>
  <c r="H34" i="6"/>
  <c r="F34" i="6"/>
  <c r="P33" i="6"/>
  <c r="O33" i="6"/>
  <c r="H33" i="6"/>
  <c r="F33" i="6"/>
  <c r="P32" i="6"/>
  <c r="O32" i="6"/>
  <c r="H32" i="6"/>
  <c r="F32" i="6"/>
  <c r="P31" i="6"/>
  <c r="O31" i="6"/>
  <c r="H31" i="6"/>
  <c r="F31" i="6"/>
  <c r="P30" i="6"/>
  <c r="O30" i="6"/>
  <c r="H30" i="6"/>
  <c r="F30" i="6"/>
  <c r="P29" i="6"/>
  <c r="O29" i="6"/>
  <c r="H29" i="6"/>
  <c r="F29" i="6"/>
  <c r="P28" i="6"/>
  <c r="O28" i="6"/>
  <c r="H28" i="6"/>
  <c r="F28" i="6"/>
  <c r="P27" i="6"/>
  <c r="O27" i="6"/>
  <c r="H27" i="6"/>
  <c r="F27" i="6"/>
  <c r="P26" i="6"/>
  <c r="O26" i="6"/>
  <c r="H26" i="6"/>
  <c r="F26" i="6"/>
  <c r="P25" i="6"/>
  <c r="O25" i="6"/>
  <c r="H25" i="6"/>
  <c r="F25" i="6"/>
  <c r="P24" i="6"/>
  <c r="O24" i="6"/>
  <c r="H24" i="6"/>
  <c r="F24" i="6"/>
  <c r="P23" i="6"/>
  <c r="O23" i="6"/>
  <c r="H23" i="6"/>
  <c r="F23" i="6"/>
  <c r="P22" i="6"/>
  <c r="O22" i="6"/>
  <c r="H22" i="6"/>
  <c r="F22" i="6"/>
  <c r="P21" i="6"/>
  <c r="O21" i="6"/>
  <c r="H21" i="6"/>
  <c r="F21" i="6"/>
  <c r="P20" i="6"/>
  <c r="O20" i="6"/>
  <c r="H20" i="6"/>
  <c r="F20" i="6"/>
  <c r="P19" i="6"/>
  <c r="O19" i="6"/>
  <c r="H19" i="6"/>
  <c r="F19" i="6"/>
  <c r="P18" i="6"/>
  <c r="O18" i="6"/>
  <c r="H18" i="6"/>
  <c r="F18" i="6"/>
  <c r="P17" i="6"/>
  <c r="O17" i="6"/>
  <c r="H17" i="6"/>
  <c r="F17" i="6"/>
  <c r="P16" i="6"/>
  <c r="O16" i="6"/>
  <c r="H16" i="6"/>
  <c r="F16" i="6"/>
  <c r="P15" i="6"/>
  <c r="O15" i="6"/>
  <c r="H15" i="6"/>
  <c r="F15" i="6"/>
  <c r="P14" i="6"/>
  <c r="O14" i="6"/>
  <c r="H14" i="6"/>
  <c r="F14" i="6"/>
  <c r="P13" i="6"/>
  <c r="O13" i="6"/>
  <c r="H13" i="6"/>
  <c r="F13" i="6"/>
  <c r="P12" i="6"/>
  <c r="O12" i="6"/>
  <c r="H12" i="6"/>
  <c r="F12" i="6"/>
  <c r="P11" i="6"/>
  <c r="O11" i="6"/>
  <c r="H11" i="6"/>
  <c r="F11" i="6"/>
  <c r="P10" i="6"/>
  <c r="O10" i="6"/>
  <c r="H10" i="6"/>
  <c r="F10" i="6"/>
  <c r="P9" i="6"/>
  <c r="O9" i="6"/>
  <c r="H9" i="6"/>
  <c r="F9" i="6"/>
  <c r="P8" i="6"/>
  <c r="O8" i="6"/>
  <c r="H8" i="6"/>
  <c r="F8" i="6"/>
  <c r="P7" i="6"/>
  <c r="O7" i="6"/>
  <c r="H7" i="6"/>
  <c r="F7" i="6"/>
  <c r="P6" i="6"/>
  <c r="O6" i="6"/>
  <c r="H6" i="6"/>
  <c r="F6" i="6"/>
  <c r="P5" i="6"/>
  <c r="O5" i="6"/>
  <c r="H5" i="6"/>
  <c r="F5" i="6"/>
  <c r="P4" i="6"/>
  <c r="O4" i="6"/>
  <c r="H4" i="6"/>
  <c r="F4" i="6"/>
  <c r="P3" i="6"/>
  <c r="O3" i="6"/>
  <c r="H3" i="6"/>
  <c r="F3" i="6"/>
  <c r="I39" i="7" l="1"/>
  <c r="J39" i="7" s="1"/>
  <c r="I19" i="8"/>
  <c r="J19" i="8" s="1"/>
  <c r="I23" i="8"/>
  <c r="J23" i="8" s="1"/>
  <c r="I27" i="8"/>
  <c r="J27" i="8" s="1"/>
  <c r="I31" i="8"/>
  <c r="J31" i="8" s="1"/>
  <c r="I39" i="8"/>
  <c r="J39" i="8" s="1"/>
  <c r="I43" i="8"/>
  <c r="J43" i="8" s="1"/>
  <c r="I115" i="8"/>
  <c r="J115" i="8" s="1"/>
  <c r="I8" i="7"/>
  <c r="J8" i="7" s="1"/>
  <c r="I10" i="7"/>
  <c r="J10" i="7" s="1"/>
  <c r="I18" i="7"/>
  <c r="J18" i="7" s="1"/>
  <c r="I32" i="7"/>
  <c r="J32" i="7" s="1"/>
  <c r="I40" i="7"/>
  <c r="J40" i="7" s="1"/>
  <c r="I42" i="7"/>
  <c r="J42" i="7" s="1"/>
  <c r="I27" i="7"/>
  <c r="J27" i="7" s="1"/>
  <c r="I7" i="6"/>
  <c r="J7" i="6" s="1"/>
  <c r="I11" i="6"/>
  <c r="J11" i="6" s="1"/>
  <c r="I15" i="6"/>
  <c r="J15" i="6" s="1"/>
  <c r="I19" i="6"/>
  <c r="J19" i="6" s="1"/>
  <c r="I23" i="6"/>
  <c r="J23" i="6" s="1"/>
  <c r="I31" i="6"/>
  <c r="J31" i="6" s="1"/>
  <c r="I39" i="6"/>
  <c r="J39" i="6" s="1"/>
  <c r="I43" i="6"/>
  <c r="J43" i="6" s="1"/>
  <c r="I35" i="7"/>
  <c r="J35" i="7" s="1"/>
  <c r="I14" i="7"/>
  <c r="J14" i="7" s="1"/>
  <c r="I4" i="8"/>
  <c r="J4" i="8" s="1"/>
  <c r="I16" i="7"/>
  <c r="J16" i="7" s="1"/>
  <c r="I20" i="7"/>
  <c r="J20" i="7" s="1"/>
  <c r="I24" i="7"/>
  <c r="J24" i="7" s="1"/>
  <c r="I26" i="7"/>
  <c r="J26" i="7" s="1"/>
  <c r="I28" i="7"/>
  <c r="J28" i="7" s="1"/>
  <c r="I30" i="7"/>
  <c r="J30" i="7" s="1"/>
  <c r="I34" i="7"/>
  <c r="J34" i="7" s="1"/>
  <c r="I36" i="7"/>
  <c r="J36" i="7" s="1"/>
  <c r="I38" i="7"/>
  <c r="J38" i="7" s="1"/>
  <c r="I14" i="8"/>
  <c r="J14" i="8" s="1"/>
  <c r="I4" i="7"/>
  <c r="J4" i="7" s="1"/>
  <c r="I3" i="7"/>
  <c r="J3" i="7" s="1"/>
  <c r="I7" i="7"/>
  <c r="J7" i="7" s="1"/>
  <c r="I25" i="7"/>
  <c r="J25" i="7" s="1"/>
  <c r="I29" i="7"/>
  <c r="J29" i="7" s="1"/>
  <c r="I33" i="7"/>
  <c r="J33" i="7" s="1"/>
  <c r="I41" i="7"/>
  <c r="J41" i="7" s="1"/>
  <c r="I3" i="8"/>
  <c r="J3" i="8" s="1"/>
  <c r="I7" i="8"/>
  <c r="J7" i="8" s="1"/>
  <c r="I116" i="8"/>
  <c r="J116" i="8" s="1"/>
  <c r="I6" i="7"/>
  <c r="J6" i="7" s="1"/>
  <c r="I11" i="8"/>
  <c r="J11" i="8" s="1"/>
  <c r="I35" i="8"/>
  <c r="J35" i="8" s="1"/>
  <c r="I31" i="7"/>
  <c r="J31" i="7" s="1"/>
  <c r="I32" i="8"/>
  <c r="J32" i="8" s="1"/>
  <c r="I11" i="7"/>
  <c r="J11" i="7" s="1"/>
  <c r="I43" i="7"/>
  <c r="J43" i="7" s="1"/>
  <c r="I36" i="8"/>
  <c r="J36" i="8" s="1"/>
  <c r="I13" i="7"/>
  <c r="J13" i="7" s="1"/>
  <c r="I23" i="7"/>
  <c r="J23" i="7" s="1"/>
  <c r="I45" i="7"/>
  <c r="J45" i="7" s="1"/>
  <c r="I16" i="8"/>
  <c r="J16" i="8" s="1"/>
  <c r="I18" i="8"/>
  <c r="J18" i="8" s="1"/>
  <c r="I10" i="8"/>
  <c r="J10" i="8" s="1"/>
  <c r="I40" i="8"/>
  <c r="J40" i="8" s="1"/>
  <c r="I42" i="8"/>
  <c r="J42" i="8" s="1"/>
  <c r="I12" i="8"/>
  <c r="J12" i="8" s="1"/>
  <c r="I5" i="7"/>
  <c r="J5" i="7" s="1"/>
  <c r="I15" i="7"/>
  <c r="J15" i="7" s="1"/>
  <c r="I37" i="7"/>
  <c r="J37" i="7" s="1"/>
  <c r="I47" i="7"/>
  <c r="J47" i="7" s="1"/>
  <c r="I44" i="8"/>
  <c r="J44" i="8" s="1"/>
  <c r="I19" i="7"/>
  <c r="J19" i="7" s="1"/>
  <c r="I8" i="8"/>
  <c r="J8" i="8" s="1"/>
  <c r="I50" i="7"/>
  <c r="J50" i="7" s="1"/>
  <c r="I34" i="8"/>
  <c r="J34" i="8" s="1"/>
  <c r="I17" i="7"/>
  <c r="J17" i="7" s="1"/>
  <c r="I49" i="7"/>
  <c r="J49" i="7" s="1"/>
  <c r="J12" i="3"/>
  <c r="K12" i="3" s="1"/>
  <c r="I5" i="8"/>
  <c r="J5" i="8" s="1"/>
  <c r="I21" i="8"/>
  <c r="J21" i="8" s="1"/>
  <c r="I9" i="8"/>
  <c r="J9" i="8" s="1"/>
  <c r="I17" i="8"/>
  <c r="J17" i="8" s="1"/>
  <c r="I25" i="8"/>
  <c r="J25" i="8" s="1"/>
  <c r="I33" i="8"/>
  <c r="J33" i="8" s="1"/>
  <c r="I41" i="8"/>
  <c r="J41" i="8" s="1"/>
  <c r="I49" i="8"/>
  <c r="J49" i="8" s="1"/>
  <c r="I13" i="8"/>
  <c r="J13" i="8" s="1"/>
  <c r="I29" i="8"/>
  <c r="J29" i="8" s="1"/>
  <c r="I37" i="8"/>
  <c r="J37" i="8" s="1"/>
  <c r="I45" i="8"/>
  <c r="J45" i="8" s="1"/>
  <c r="J6" i="3"/>
  <c r="K6" i="3" s="1"/>
  <c r="J5" i="3"/>
  <c r="K5" i="3" s="1"/>
  <c r="J4" i="3"/>
  <c r="K4" i="3" s="1"/>
  <c r="J7" i="3"/>
  <c r="K7" i="3" s="1"/>
  <c r="J15" i="3"/>
  <c r="K15" i="3" s="1"/>
  <c r="J13" i="3"/>
  <c r="K13" i="3" s="1"/>
  <c r="I3" i="6"/>
  <c r="J3" i="6" s="1"/>
  <c r="I4" i="6"/>
  <c r="J4" i="6" s="1"/>
  <c r="I8" i="6"/>
  <c r="J8" i="6" s="1"/>
  <c r="I12" i="6"/>
  <c r="J12" i="6" s="1"/>
  <c r="I16" i="6"/>
  <c r="J16" i="6" s="1"/>
  <c r="I45" i="6"/>
  <c r="J45" i="6" s="1"/>
  <c r="I46" i="6"/>
  <c r="J46" i="6" s="1"/>
  <c r="I22" i="6"/>
  <c r="J22" i="6" s="1"/>
  <c r="I26" i="6"/>
  <c r="J26" i="6" s="1"/>
  <c r="I30" i="6"/>
  <c r="J30" i="6" s="1"/>
  <c r="I34" i="6"/>
  <c r="J34" i="6" s="1"/>
  <c r="I38" i="6"/>
  <c r="J38" i="6" s="1"/>
  <c r="I40" i="6"/>
  <c r="J40" i="6" s="1"/>
  <c r="I14" i="6"/>
  <c r="J14" i="6" s="1"/>
  <c r="I33" i="6"/>
  <c r="J33" i="6" s="1"/>
  <c r="I25" i="6"/>
  <c r="J25" i="6" s="1"/>
  <c r="I20" i="6"/>
  <c r="J20" i="6" s="1"/>
  <c r="I24" i="6"/>
  <c r="J24" i="6" s="1"/>
  <c r="I28" i="6"/>
  <c r="J28" i="6" s="1"/>
  <c r="I32" i="6"/>
  <c r="J32" i="6" s="1"/>
  <c r="I36" i="6"/>
  <c r="J36" i="6" s="1"/>
  <c r="I44" i="6"/>
  <c r="J44" i="6" s="1"/>
  <c r="I41" i="6"/>
  <c r="J41" i="6" s="1"/>
  <c r="I6" i="6"/>
  <c r="J6" i="6" s="1"/>
  <c r="I10" i="6"/>
  <c r="J10" i="6" s="1"/>
  <c r="I21" i="6"/>
  <c r="J21" i="6" s="1"/>
  <c r="I27" i="6"/>
  <c r="J27" i="6" s="1"/>
  <c r="I42" i="6"/>
  <c r="J42" i="6" s="1"/>
  <c r="I37" i="6"/>
  <c r="J37" i="6" s="1"/>
  <c r="I5" i="6"/>
  <c r="J5" i="6" s="1"/>
  <c r="I9" i="6"/>
  <c r="J9" i="6" s="1"/>
  <c r="I13" i="6"/>
  <c r="J13" i="6" s="1"/>
  <c r="I17" i="6"/>
  <c r="J17" i="6" s="1"/>
  <c r="I18" i="6"/>
  <c r="J18" i="6" s="1"/>
  <c r="I29" i="6"/>
  <c r="J29" i="6" s="1"/>
  <c r="I35" i="6"/>
  <c r="J35" i="6" s="1"/>
  <c r="I25" i="3" l="1"/>
  <c r="J25" i="3" l="1"/>
  <c r="K25" i="3" s="1"/>
  <c r="R3" i="3" l="1"/>
  <c r="Q3" i="3"/>
  <c r="I3" i="3"/>
  <c r="G3" i="3"/>
  <c r="J3" i="3" l="1"/>
  <c r="K3" i="3" s="1"/>
  <c r="G9" i="3" l="1"/>
  <c r="I17" i="3"/>
  <c r="R81" i="3"/>
  <c r="Q81" i="3"/>
  <c r="I81" i="3"/>
  <c r="J81" i="3" s="1"/>
  <c r="K81" i="3" s="1"/>
  <c r="G81" i="3"/>
  <c r="R80" i="3"/>
  <c r="Q80" i="3"/>
  <c r="I80" i="3"/>
  <c r="J80" i="3" s="1"/>
  <c r="K80" i="3" s="1"/>
  <c r="G80" i="3"/>
  <c r="R79" i="3"/>
  <c r="Q79" i="3"/>
  <c r="I79" i="3"/>
  <c r="J79" i="3" s="1"/>
  <c r="K79" i="3" s="1"/>
  <c r="G79" i="3"/>
  <c r="R78" i="3"/>
  <c r="Q78" i="3"/>
  <c r="I78" i="3"/>
  <c r="J78" i="3" s="1"/>
  <c r="K78" i="3" s="1"/>
  <c r="G78" i="3"/>
  <c r="R77" i="3"/>
  <c r="Q77" i="3"/>
  <c r="I77" i="3"/>
  <c r="J77" i="3" s="1"/>
  <c r="K77" i="3" s="1"/>
  <c r="G77" i="3"/>
  <c r="R76" i="3"/>
  <c r="Q76" i="3"/>
  <c r="I76" i="3"/>
  <c r="J76" i="3" s="1"/>
  <c r="K76" i="3" s="1"/>
  <c r="G76" i="3"/>
  <c r="R75" i="3"/>
  <c r="Q75" i="3"/>
  <c r="I75" i="3"/>
  <c r="J75" i="3" s="1"/>
  <c r="K75" i="3" s="1"/>
  <c r="G75" i="3"/>
  <c r="R74" i="3"/>
  <c r="Q74" i="3"/>
  <c r="I74" i="3"/>
  <c r="J74" i="3" s="1"/>
  <c r="K74" i="3" s="1"/>
  <c r="G74" i="3"/>
  <c r="R73" i="3"/>
  <c r="Q73" i="3"/>
  <c r="I73" i="3"/>
  <c r="J73" i="3" s="1"/>
  <c r="K73" i="3" s="1"/>
  <c r="G73" i="3"/>
  <c r="R72" i="3"/>
  <c r="Q72" i="3"/>
  <c r="I72" i="3"/>
  <c r="J72" i="3" s="1"/>
  <c r="K72" i="3" s="1"/>
  <c r="G72" i="3"/>
  <c r="R71" i="3"/>
  <c r="Q71" i="3"/>
  <c r="I71" i="3"/>
  <c r="J71" i="3" s="1"/>
  <c r="K71" i="3" s="1"/>
  <c r="G71" i="3"/>
  <c r="R70" i="3"/>
  <c r="Q70" i="3"/>
  <c r="I70" i="3"/>
  <c r="J70" i="3" s="1"/>
  <c r="K70" i="3" s="1"/>
  <c r="G70" i="3"/>
  <c r="R69" i="3"/>
  <c r="Q69" i="3"/>
  <c r="I69" i="3"/>
  <c r="J69" i="3" s="1"/>
  <c r="K69" i="3" s="1"/>
  <c r="G69" i="3"/>
  <c r="R68" i="3"/>
  <c r="Q68" i="3"/>
  <c r="I68" i="3"/>
  <c r="J68" i="3" s="1"/>
  <c r="K68" i="3" s="1"/>
  <c r="G68" i="3"/>
  <c r="R67" i="3"/>
  <c r="Q67" i="3"/>
  <c r="I67" i="3"/>
  <c r="J67" i="3" s="1"/>
  <c r="K67" i="3" s="1"/>
  <c r="G67" i="3"/>
  <c r="R66" i="3"/>
  <c r="Q66" i="3"/>
  <c r="I66" i="3"/>
  <c r="J66" i="3" s="1"/>
  <c r="K66" i="3" s="1"/>
  <c r="G66" i="3"/>
  <c r="R65" i="3"/>
  <c r="Q65" i="3"/>
  <c r="I65" i="3"/>
  <c r="J65" i="3" s="1"/>
  <c r="K65" i="3" s="1"/>
  <c r="G65" i="3"/>
  <c r="R64" i="3"/>
  <c r="Q64" i="3"/>
  <c r="I64" i="3"/>
  <c r="J64" i="3" s="1"/>
  <c r="K64" i="3" s="1"/>
  <c r="G64" i="3"/>
  <c r="R63" i="3"/>
  <c r="Q63" i="3"/>
  <c r="I63" i="3"/>
  <c r="J63" i="3" s="1"/>
  <c r="K63" i="3" s="1"/>
  <c r="G63" i="3"/>
  <c r="R62" i="3"/>
  <c r="Q62" i="3"/>
  <c r="I62" i="3"/>
  <c r="J62" i="3" s="1"/>
  <c r="K62" i="3" s="1"/>
  <c r="G62" i="3"/>
  <c r="R61" i="3"/>
  <c r="Q61" i="3"/>
  <c r="I61" i="3"/>
  <c r="J61" i="3" s="1"/>
  <c r="K61" i="3" s="1"/>
  <c r="G61" i="3"/>
  <c r="R60" i="3"/>
  <c r="Q60" i="3"/>
  <c r="I60" i="3"/>
  <c r="J60" i="3" s="1"/>
  <c r="K60" i="3" s="1"/>
  <c r="G60" i="3"/>
  <c r="R59" i="3"/>
  <c r="Q59" i="3"/>
  <c r="I59" i="3"/>
  <c r="J59" i="3" s="1"/>
  <c r="K59" i="3" s="1"/>
  <c r="G59" i="3"/>
  <c r="R58" i="3"/>
  <c r="Q58" i="3"/>
  <c r="I58" i="3"/>
  <c r="J58" i="3" s="1"/>
  <c r="K58" i="3" s="1"/>
  <c r="G58" i="3"/>
  <c r="R57" i="3"/>
  <c r="Q57" i="3"/>
  <c r="I57" i="3"/>
  <c r="J57" i="3" s="1"/>
  <c r="K57" i="3" s="1"/>
  <c r="G57" i="3"/>
  <c r="R56" i="3"/>
  <c r="Q56" i="3"/>
  <c r="I56" i="3"/>
  <c r="J56" i="3" s="1"/>
  <c r="K56" i="3" s="1"/>
  <c r="G56" i="3"/>
  <c r="R55" i="3"/>
  <c r="Q55" i="3"/>
  <c r="I55" i="3"/>
  <c r="J55" i="3" s="1"/>
  <c r="K55" i="3" s="1"/>
  <c r="G55" i="3"/>
  <c r="R54" i="3"/>
  <c r="Q54" i="3"/>
  <c r="I54" i="3"/>
  <c r="J54" i="3" s="1"/>
  <c r="K54" i="3" s="1"/>
  <c r="G54" i="3"/>
  <c r="R53" i="3"/>
  <c r="Q53" i="3"/>
  <c r="I53" i="3"/>
  <c r="J53" i="3" s="1"/>
  <c r="K53" i="3" s="1"/>
  <c r="G53" i="3"/>
  <c r="R52" i="3"/>
  <c r="Q52" i="3"/>
  <c r="I52" i="3"/>
  <c r="J52" i="3" s="1"/>
  <c r="K52" i="3" s="1"/>
  <c r="G52" i="3"/>
  <c r="R51" i="3"/>
  <c r="Q51" i="3"/>
  <c r="I51" i="3"/>
  <c r="J51" i="3" s="1"/>
  <c r="K51" i="3" s="1"/>
  <c r="G51" i="3"/>
  <c r="R50" i="3"/>
  <c r="Q50" i="3"/>
  <c r="I50" i="3"/>
  <c r="J50" i="3" s="1"/>
  <c r="K50" i="3" s="1"/>
  <c r="G50" i="3"/>
  <c r="I48" i="3"/>
  <c r="J48" i="3" s="1"/>
  <c r="K48" i="3" s="1"/>
  <c r="R97" i="3"/>
  <c r="Q97" i="3"/>
  <c r="I97" i="3"/>
  <c r="J97" i="3" s="1"/>
  <c r="K97" i="3" s="1"/>
  <c r="G97" i="3"/>
  <c r="R96" i="3"/>
  <c r="Q96" i="3"/>
  <c r="I96" i="3"/>
  <c r="J96" i="3" s="1"/>
  <c r="K96" i="3" s="1"/>
  <c r="G96" i="3"/>
  <c r="R95" i="3"/>
  <c r="Q95" i="3"/>
  <c r="I95" i="3"/>
  <c r="J95" i="3" s="1"/>
  <c r="K95" i="3" s="1"/>
  <c r="G95" i="3"/>
  <c r="R94" i="3"/>
  <c r="Q94" i="3"/>
  <c r="I94" i="3"/>
  <c r="J94" i="3" s="1"/>
  <c r="K94" i="3" s="1"/>
  <c r="G94" i="3"/>
  <c r="R93" i="3"/>
  <c r="Q93" i="3"/>
  <c r="I93" i="3"/>
  <c r="J93" i="3" s="1"/>
  <c r="K93" i="3" s="1"/>
  <c r="G93" i="3"/>
  <c r="R92" i="3"/>
  <c r="Q92" i="3"/>
  <c r="I92" i="3"/>
  <c r="J92" i="3" s="1"/>
  <c r="K92" i="3" s="1"/>
  <c r="G92" i="3"/>
  <c r="R91" i="3"/>
  <c r="Q91" i="3"/>
  <c r="I91" i="3"/>
  <c r="J91" i="3" s="1"/>
  <c r="K91" i="3" s="1"/>
  <c r="G91" i="3"/>
  <c r="R90" i="3"/>
  <c r="Q90" i="3"/>
  <c r="I90" i="3"/>
  <c r="J90" i="3" s="1"/>
  <c r="K90" i="3" s="1"/>
  <c r="G90" i="3"/>
  <c r="R89" i="3"/>
  <c r="Q89" i="3"/>
  <c r="I89" i="3"/>
  <c r="J89" i="3" s="1"/>
  <c r="K89" i="3" s="1"/>
  <c r="G89" i="3"/>
  <c r="R88" i="3"/>
  <c r="Q88" i="3"/>
  <c r="I88" i="3"/>
  <c r="J88" i="3" s="1"/>
  <c r="K88" i="3" s="1"/>
  <c r="G88" i="3"/>
  <c r="R87" i="3"/>
  <c r="Q87" i="3"/>
  <c r="I87" i="3"/>
  <c r="J87" i="3" s="1"/>
  <c r="K87" i="3" s="1"/>
  <c r="G87" i="3"/>
  <c r="R86" i="3"/>
  <c r="Q86" i="3"/>
  <c r="I86" i="3"/>
  <c r="J86" i="3" s="1"/>
  <c r="K86" i="3" s="1"/>
  <c r="G86" i="3"/>
  <c r="R85" i="3"/>
  <c r="Q85" i="3"/>
  <c r="I85" i="3"/>
  <c r="J85" i="3" s="1"/>
  <c r="K85" i="3" s="1"/>
  <c r="G85" i="3"/>
  <c r="R84" i="3"/>
  <c r="Q84" i="3"/>
  <c r="I84" i="3"/>
  <c r="J84" i="3" s="1"/>
  <c r="K84" i="3" s="1"/>
  <c r="G84" i="3"/>
  <c r="R83" i="3"/>
  <c r="Q83" i="3"/>
  <c r="I83" i="3"/>
  <c r="J83" i="3" s="1"/>
  <c r="K83" i="3" s="1"/>
  <c r="G83" i="3"/>
  <c r="R82" i="3"/>
  <c r="Q82" i="3"/>
  <c r="I82" i="3"/>
  <c r="J82" i="3" s="1"/>
  <c r="K82" i="3" s="1"/>
  <c r="G82" i="3"/>
  <c r="I47" i="3"/>
  <c r="J47" i="3" s="1"/>
  <c r="K47" i="3" s="1"/>
  <c r="R108" i="3"/>
  <c r="Q108" i="3"/>
  <c r="I108" i="3"/>
  <c r="J108" i="3" s="1"/>
  <c r="K108" i="3" s="1"/>
  <c r="G108" i="3"/>
  <c r="R107" i="3"/>
  <c r="Q107" i="3"/>
  <c r="I107" i="3"/>
  <c r="J107" i="3" s="1"/>
  <c r="K107" i="3" s="1"/>
  <c r="G107" i="3"/>
  <c r="R106" i="3"/>
  <c r="Q106" i="3"/>
  <c r="I106" i="3"/>
  <c r="J106" i="3" s="1"/>
  <c r="K106" i="3" s="1"/>
  <c r="G106" i="3"/>
  <c r="R105" i="3"/>
  <c r="Q105" i="3"/>
  <c r="I105" i="3"/>
  <c r="J105" i="3" s="1"/>
  <c r="K105" i="3" s="1"/>
  <c r="G105" i="3"/>
  <c r="R104" i="3"/>
  <c r="Q104" i="3"/>
  <c r="I104" i="3"/>
  <c r="J104" i="3" s="1"/>
  <c r="K104" i="3" s="1"/>
  <c r="G104" i="3"/>
  <c r="I14" i="3"/>
  <c r="I9" i="3"/>
  <c r="I16" i="3"/>
  <c r="I24" i="3"/>
  <c r="I43" i="3"/>
  <c r="I44" i="3"/>
  <c r="I45" i="3"/>
  <c r="I46" i="3"/>
  <c r="I29" i="3"/>
  <c r="I30" i="3"/>
  <c r="I31" i="3"/>
  <c r="I32" i="3"/>
  <c r="I33" i="3"/>
  <c r="I34" i="3"/>
  <c r="I36" i="3"/>
  <c r="I38" i="3"/>
  <c r="I39" i="3"/>
  <c r="I40" i="3"/>
  <c r="I41" i="3"/>
  <c r="I26" i="3"/>
  <c r="I27" i="3"/>
  <c r="I28" i="3"/>
  <c r="I18" i="3"/>
  <c r="I20" i="3"/>
  <c r="I19" i="3"/>
  <c r="I37" i="3"/>
  <c r="I42" i="3"/>
  <c r="I35" i="3"/>
  <c r="I21" i="3"/>
  <c r="I22" i="3"/>
  <c r="I23" i="3"/>
  <c r="I98" i="3"/>
  <c r="J98" i="3" s="1"/>
  <c r="K98" i="3" s="1"/>
  <c r="I99" i="3"/>
  <c r="J99" i="3" s="1"/>
  <c r="K99" i="3" s="1"/>
  <c r="I100" i="3"/>
  <c r="J100" i="3" s="1"/>
  <c r="K100" i="3" s="1"/>
  <c r="I101" i="3"/>
  <c r="J101" i="3" s="1"/>
  <c r="K101" i="3" s="1"/>
  <c r="I102" i="3"/>
  <c r="J102" i="3" s="1"/>
  <c r="K102" i="3" s="1"/>
  <c r="I103" i="3"/>
  <c r="J103" i="3" s="1"/>
  <c r="K103" i="3" s="1"/>
  <c r="I109" i="3"/>
  <c r="J109" i="3" s="1"/>
  <c r="K109" i="3" s="1"/>
  <c r="I110" i="3"/>
  <c r="J110" i="3" s="1"/>
  <c r="K110" i="3" s="1"/>
  <c r="G98" i="3"/>
  <c r="G99" i="3"/>
  <c r="G100" i="3"/>
  <c r="G101" i="3"/>
  <c r="G102" i="3"/>
  <c r="G103" i="3"/>
  <c r="G109" i="3"/>
  <c r="G110" i="3"/>
  <c r="Q98" i="3"/>
  <c r="R98" i="3"/>
  <c r="Q99" i="3"/>
  <c r="R99" i="3"/>
  <c r="Q100" i="3"/>
  <c r="R100" i="3"/>
  <c r="Q101" i="3"/>
  <c r="R101" i="3"/>
  <c r="Q102" i="3"/>
  <c r="R102" i="3"/>
  <c r="Q103" i="3"/>
  <c r="R103" i="3"/>
  <c r="Q109" i="3"/>
  <c r="R109" i="3"/>
  <c r="Q110" i="3"/>
  <c r="R110" i="3"/>
  <c r="J32" i="3" l="1"/>
  <c r="K32" i="3" s="1"/>
  <c r="J19" i="3"/>
  <c r="K19" i="3" s="1"/>
  <c r="J22" i="3"/>
  <c r="K22" i="3" s="1"/>
  <c r="J28" i="3"/>
  <c r="K28" i="3" s="1"/>
  <c r="J21" i="3"/>
  <c r="K21" i="3" s="1"/>
  <c r="J18" i="3"/>
  <c r="K18" i="3" s="1"/>
  <c r="J40" i="3"/>
  <c r="K40" i="3" s="1"/>
  <c r="J34" i="3"/>
  <c r="K34" i="3" s="1"/>
  <c r="J44" i="3"/>
  <c r="J33" i="3"/>
  <c r="K33" i="3" s="1"/>
  <c r="J41" i="3"/>
  <c r="K41" i="3" s="1"/>
  <c r="J43" i="3"/>
  <c r="J31" i="3"/>
  <c r="K31" i="3" s="1"/>
  <c r="J17" i="3"/>
  <c r="K17" i="3" s="1"/>
  <c r="J30" i="3"/>
  <c r="J27" i="3"/>
  <c r="K27" i="3" s="1"/>
  <c r="J26" i="3"/>
  <c r="K26" i="3" s="1"/>
  <c r="J37" i="3"/>
  <c r="K37" i="3" s="1"/>
  <c r="J14" i="3"/>
  <c r="J24" i="3"/>
  <c r="J36" i="3"/>
  <c r="K36" i="3" s="1"/>
  <c r="J16" i="3"/>
  <c r="J20" i="3"/>
  <c r="K20" i="3" s="1"/>
  <c r="J39" i="3"/>
  <c r="K39" i="3" s="1"/>
  <c r="J38" i="3"/>
  <c r="K38" i="3" s="1"/>
  <c r="J9" i="3"/>
  <c r="J29" i="3"/>
  <c r="J35" i="3"/>
  <c r="K35" i="3" s="1"/>
  <c r="J46" i="3"/>
  <c r="J42" i="3"/>
  <c r="K42" i="3" s="1"/>
  <c r="J23" i="3"/>
  <c r="K23" i="3" s="1"/>
  <c r="J45" i="3"/>
  <c r="Q9" i="3" l="1"/>
  <c r="R9" i="3"/>
  <c r="Q8" i="3"/>
  <c r="R8" i="3"/>
  <c r="Q10" i="3"/>
  <c r="R10" i="3"/>
  <c r="Q11" i="3"/>
  <c r="R11" i="3"/>
  <c r="K9" i="3" l="1"/>
  <c r="K14" i="3"/>
  <c r="I11" i="3" l="1"/>
  <c r="G11" i="3"/>
  <c r="I10" i="3"/>
  <c r="G10" i="3"/>
  <c r="J11" i="3" l="1"/>
  <c r="K11" i="3" s="1"/>
  <c r="J10" i="3"/>
  <c r="K10" i="3" s="1"/>
  <c r="I49" i="3" l="1"/>
  <c r="I8" i="3"/>
  <c r="K16" i="3"/>
  <c r="K24" i="3"/>
  <c r="K43" i="3"/>
  <c r="K44" i="3"/>
  <c r="K46" i="3"/>
  <c r="K29" i="3"/>
  <c r="K30" i="3"/>
  <c r="G8" i="3"/>
  <c r="J49" i="3" l="1"/>
  <c r="K49" i="3" s="1"/>
  <c r="J8" i="3"/>
  <c r="K8" i="3" s="1"/>
  <c r="K45" i="3"/>
</calcChain>
</file>

<file path=xl/sharedStrings.xml><?xml version="1.0" encoding="utf-8"?>
<sst xmlns="http://schemas.openxmlformats.org/spreadsheetml/2006/main" count="1424" uniqueCount="231">
  <si>
    <t>Alta</t>
  </si>
  <si>
    <t>Média</t>
  </si>
  <si>
    <t>Baixa</t>
  </si>
  <si>
    <t>81% – 100%</t>
  </si>
  <si>
    <t>Crítico</t>
  </si>
  <si>
    <t>61% – 80%</t>
  </si>
  <si>
    <t>41% – 60%</t>
  </si>
  <si>
    <t>21% – 40%</t>
  </si>
  <si>
    <t>00% – 20%</t>
  </si>
  <si>
    <t>Insignificante</t>
  </si>
  <si>
    <t>Muito baixo</t>
  </si>
  <si>
    <t>Baixo</t>
  </si>
  <si>
    <t>Moderado</t>
  </si>
  <si>
    <t>Alto</t>
  </si>
  <si>
    <t>Muito alto</t>
  </si>
  <si>
    <t>a</t>
  </si>
  <si>
    <t>b</t>
  </si>
  <si>
    <t>c</t>
  </si>
  <si>
    <t>d</t>
  </si>
  <si>
    <t>e</t>
  </si>
  <si>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</si>
  <si>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</si>
  <si>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</si>
  <si>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</si>
  <si>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</si>
  <si>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</si>
  <si>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</si>
  <si>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</si>
  <si>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</si>
  <si>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</si>
  <si>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</si>
  <si>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</si>
  <si>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</si>
  <si>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</si>
  <si>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c5</t>
  </si>
  <si>
    <t>d1</t>
  </si>
  <si>
    <t>d2</t>
  </si>
  <si>
    <t>d3</t>
  </si>
  <si>
    <t>d4</t>
  </si>
  <si>
    <t>d5</t>
  </si>
  <si>
    <t>e1</t>
  </si>
  <si>
    <t>e2</t>
  </si>
  <si>
    <t>e3</t>
  </si>
  <si>
    <t>e4</t>
  </si>
  <si>
    <t>e5</t>
  </si>
  <si>
    <t>Probabilidade</t>
  </si>
  <si>
    <t>Impacto</t>
  </si>
  <si>
    <t>Grau do Risco</t>
  </si>
  <si>
    <t>Etapa</t>
  </si>
  <si>
    <t>Risco</t>
  </si>
  <si>
    <t>Ação de Contingência</t>
  </si>
  <si>
    <t>Responsável</t>
  </si>
  <si>
    <t>ETP Parte 1</t>
  </si>
  <si>
    <t>ETP Parte 2</t>
  </si>
  <si>
    <t>Rodolfo da Rocha Teixeira</t>
  </si>
  <si>
    <t>Flávio De Brito Carrijo</t>
  </si>
  <si>
    <t>Samuel Gustavo Alves Araújo</t>
  </si>
  <si>
    <t>Marcos Lúcio Neves</t>
  </si>
  <si>
    <t>Equipe Fox</t>
  </si>
  <si>
    <t>Equipe BB</t>
  </si>
  <si>
    <t>Matriz de Riscos - Projeto Aumento de Capacidade do ICI II</t>
  </si>
  <si>
    <t/>
  </si>
  <si>
    <t>A licitação ocorre conforme planejado.</t>
  </si>
  <si>
    <t>questionamentos legais por parte das empresas participantes</t>
  </si>
  <si>
    <t xml:space="preserve"> possíveis falhas ou lacunas no edital que possam comprometer a integridade do processo de licitação</t>
  </si>
  <si>
    <t>atrasos na publicação do edital</t>
  </si>
  <si>
    <t xml:space="preserve">Definição dos Serviços </t>
  </si>
  <si>
    <t>Necessário avançar com os documentos do projeto para obter as informações para a elaboração/montagem da composição dos serviços e atividades, podendo ocorrer atrasos por indefinições.</t>
  </si>
  <si>
    <t>Atuação contínua em fóruns técnicos entre BB, Fox e Fornecedores.</t>
  </si>
  <si>
    <t xml:space="preserve">Atuação proativa e constante entre a Fox e a BB. </t>
  </si>
  <si>
    <t>Orçamentos dentro do prazo planejado</t>
  </si>
  <si>
    <t>O eng. Civil Pedro já está realizando os estudos e orçamentação do que não depende do projeto.</t>
  </si>
  <si>
    <t>Não ter o orçamento até dia 20/03</t>
  </si>
  <si>
    <t>O eng. Civil Pedrocriar um questionário sobre o canteiro de obras para o BB analisar e responder.</t>
  </si>
  <si>
    <t>Baterias entregues no prazo</t>
  </si>
  <si>
    <t>Prazo elevado para a entrega. Estimativa de 7 meses.</t>
  </si>
  <si>
    <t>Contatos já foram iniciados. BB será incluído nas tratativas.</t>
  </si>
  <si>
    <t>CFD: Problemas na simulação podendo gerar mais tempo;</t>
  </si>
  <si>
    <t>Data do Cadastro</t>
  </si>
  <si>
    <t>Indefinição sobre a certificação da bateria</t>
  </si>
  <si>
    <t>Eliminado</t>
  </si>
  <si>
    <t>Status</t>
  </si>
  <si>
    <t>Data para ser problema</t>
  </si>
  <si>
    <t>Obra - Projeto - Risco de não entrega na Sprint 25</t>
  </si>
  <si>
    <t>Obra - PLO - Risco de não entrega na Sprint 25</t>
  </si>
  <si>
    <t>Obra - Memorial - Risco de não entrega na Sprint 25</t>
  </si>
  <si>
    <t>Comissionamento - Risco de não entrega na Sprint 25</t>
  </si>
  <si>
    <t>Risco da não entrega da 1ª versão (Completa e Preliminar) - 29/04</t>
  </si>
  <si>
    <t>Projeto Executivo Fase 1 - Etapa Única</t>
  </si>
  <si>
    <t>Projeto Executivo Fase 2 - Parte 1</t>
  </si>
  <si>
    <t>Projeto Executivo Fase 2 - Parte 2</t>
  </si>
  <si>
    <t xml:space="preserve"> Documentação Técnica para Licitação Fase 2</t>
  </si>
  <si>
    <t>Dias Corridos</t>
  </si>
  <si>
    <t>Dias Úteis</t>
  </si>
  <si>
    <t>Ativo</t>
  </si>
  <si>
    <t>Todo o Projeto</t>
  </si>
  <si>
    <t>Prazo para atender a curva de capacidade diminuir.</t>
  </si>
  <si>
    <t>Equipe BB e Fox</t>
  </si>
  <si>
    <t>Atraso na entrega do documento contendo a análsie do software de monitoramento, supervisão e automação para monitoramento dos FCPs e das temperaturas das Telemáticas com machine learning.</t>
  </si>
  <si>
    <t>Área</t>
  </si>
  <si>
    <t>Elétrica</t>
  </si>
  <si>
    <t>Mecânica</t>
  </si>
  <si>
    <t>Elétrica e Mecânica</t>
  </si>
  <si>
    <t>Atraso na entrega: Planta Baixa - Telemática 3</t>
  </si>
  <si>
    <t>Atraso na entrega: Planta Baixa - Telemática 4</t>
  </si>
  <si>
    <t>Atraso na entrega: Projeto Quadro PDU</t>
  </si>
  <si>
    <t>Atraso na entrega: Projeto Quadro PDR</t>
  </si>
  <si>
    <t>Atraso na entrega: Planta Baixa - Alimentação Auxiliar - Telemática</t>
  </si>
  <si>
    <t>Atraso na entrega: Planta Baixa - Aterramento - Telemática</t>
  </si>
  <si>
    <t>Atraso na entrega: BB - Definição sobre Solução ARC - Torres + Fancoils</t>
  </si>
  <si>
    <t>Atraso na entrega: Planta Baixa - Alimentadores (Torres)</t>
  </si>
  <si>
    <t>Atraso na entrega: Projeto quadro Fancoils (QAC-33/34)</t>
  </si>
  <si>
    <t>Atraso na entrega: Projeto quadro CAG (QAC-15A/16A)</t>
  </si>
  <si>
    <t>Atraso na entrega: Projeto quadro Fancoils (QAC-PD-S-1-1C)</t>
  </si>
  <si>
    <t>Atraso na entrega: Planta Baixa - Alimentação auxiliar - Bloco Infra</t>
  </si>
  <si>
    <t>Atraso na entrega: Automação - Diagramas</t>
  </si>
  <si>
    <t>Atraso na entrega: Automação - Planta Baixa - Bloco Infra</t>
  </si>
  <si>
    <t>Atraso na entrega: Documentos - Consolidação da lista de materiais</t>
  </si>
  <si>
    <t>Atraso na entrega: Documentos - Coleta de orçamentos</t>
  </si>
  <si>
    <t xml:space="preserve">Atraso na entrega: Documentos - Caderno de Encargos </t>
  </si>
  <si>
    <t>Atraso na entrega: Simulação CFD torres</t>
  </si>
  <si>
    <t>Atraso na entrega: Projeto executivo das torres de resfriamento</t>
  </si>
  <si>
    <t>Atraso na entrega: Projeto executivo de adequações das bombas</t>
  </si>
  <si>
    <t>Atraso na entrega: Projeto executivo dos fancoils</t>
  </si>
  <si>
    <t>Atraso na entrega: Projeto executivo dos novos diagramas dos fancoils</t>
  </si>
  <si>
    <t>Atraso na entrega: Elaboração dos memoriais de especificação</t>
  </si>
  <si>
    <t>Atraso na entrega: Elaboração da planilha orçamentária</t>
  </si>
  <si>
    <t>(MARCO) Risco da não entrega final no prazo 06/05</t>
  </si>
  <si>
    <t>(MARCO) Atraso na entrega da análise computacional de dinâmica dos fluídos (CFD – computer fluid dynamics) das Torres de Condensação</t>
  </si>
  <si>
    <t>(MARCO) Atraso na Análise computacional de dinâmica dos fluidos (CFD – computer fluid dynamics) das Telemáticas (datahalls)</t>
  </si>
  <si>
    <t>(MARCO) Atraso no Projeto Executivo Fase 2 – Parte 1</t>
  </si>
  <si>
    <t xml:space="preserve">(MARCO) Atraso no Projeto Executivo Fase 2 (Parte 2 – Orçamento) </t>
  </si>
  <si>
    <t>Pedro Freitas</t>
  </si>
  <si>
    <t>Baterias - Memorial - Risco de não entrega na Sprint 25</t>
  </si>
  <si>
    <t>Documento Entregue. (15/04)</t>
  </si>
  <si>
    <t>Equipe já está atuando.</t>
  </si>
  <si>
    <t>Redistribuição das tarefas pela equipe.</t>
  </si>
  <si>
    <r>
      <t>Revisão das entregas de</t>
    </r>
    <r>
      <rPr>
        <b/>
        <sz val="10"/>
        <color theme="1"/>
        <rFont val="Calibri"/>
        <family val="2"/>
        <scheme val="minor"/>
      </rPr>
      <t xml:space="preserve"> partes completas do documento</t>
    </r>
    <r>
      <rPr>
        <sz val="10"/>
        <color theme="1"/>
        <rFont val="Calibri"/>
        <family val="2"/>
        <scheme val="minor"/>
      </rPr>
      <t xml:space="preserve"> junto com o BB.</t>
    </r>
  </si>
  <si>
    <t>Risco de atraso no retorno das revisões</t>
  </si>
  <si>
    <t>Revisão das entregas de partes completas do documento junto com a BB. Redistribuição das tarefas pela equipe.</t>
  </si>
  <si>
    <t>Novo aditivo para o contrato.</t>
  </si>
  <si>
    <t>(Marco) Comissionamento - Atraso na Documentação Técnica para Licitação Fase 2</t>
  </si>
  <si>
    <t>Retorno da demanda do Gerenciamento</t>
  </si>
  <si>
    <t>CFD - Telemáticas</t>
  </si>
  <si>
    <t>CFD - Torres</t>
  </si>
  <si>
    <t>André Rodrigues</t>
  </si>
  <si>
    <t xml:space="preserve">Equipe já está atuando. </t>
  </si>
  <si>
    <t>Atraso no Estudo do Freecooling FCPS</t>
  </si>
  <si>
    <r>
      <t>Revisão das entregas de</t>
    </r>
    <r>
      <rPr>
        <b/>
        <sz val="11"/>
        <color theme="1"/>
        <rFont val="Calibri"/>
        <family val="2"/>
        <scheme val="minor"/>
      </rPr>
      <t xml:space="preserve"> partes completas do documento</t>
    </r>
    <r>
      <rPr>
        <sz val="11"/>
        <color theme="1"/>
        <rFont val="Calibri"/>
        <family val="2"/>
        <scheme val="minor"/>
      </rPr>
      <t xml:space="preserve"> junto com o BB.</t>
    </r>
  </si>
  <si>
    <t>Histórico do Risco</t>
  </si>
  <si>
    <t>Risco virou problema. Ação não foram suficientes. O prazo foi alterado de 224/04 para 26/04.</t>
  </si>
  <si>
    <t>Replanejamento do cronograma. E definição dos requisitos por parte do BB.</t>
  </si>
  <si>
    <t>Mesmo que o prazo do ETP Parte 2 seja prorrogado, irá impactar no tempo para a construção dos demais artefatos do projeto, que estão definidos para 15/07. Podendo repetir os problemas enfrentados no Projeto Executivo Fase 1.</t>
  </si>
  <si>
    <t xml:space="preserve">Baterias - Memorial </t>
  </si>
  <si>
    <t>Em revisão. Enviado em 23/4. Estimativa de conclusão 26/4. Nova Estimativa 03/05</t>
  </si>
  <si>
    <t>Virou problema. Necessária a definição de nova data a partir do momento em que o BB definir os requisitos.</t>
  </si>
  <si>
    <t>Definição da solução dos fancoils (novos x retrofit)</t>
  </si>
  <si>
    <t>Replanejamento do cronograma.</t>
  </si>
  <si>
    <t>Retorno do Relatório de Premissas das Torres</t>
  </si>
  <si>
    <t xml:space="preserve">Retorno do Projeto das VMs </t>
  </si>
  <si>
    <t>Não definição da Solução das Torres de Resfriamento</t>
  </si>
  <si>
    <t>Concluir as atividades pendentes para focar na definição da solução.</t>
  </si>
  <si>
    <t>02/06 Deve ser entregue a simulação de todas as torres.</t>
  </si>
  <si>
    <t>A importância do retorno é a Fox ter uma visão das considerações preliminares do trabalho</t>
  </si>
  <si>
    <t xml:space="preserve">Atraso no início do trabalho do ETP Parte 2 devido a Definição requisitos Distribuição de circuitos de TI </t>
  </si>
  <si>
    <t xml:space="preserve">Confirmar com o Samuel </t>
  </si>
  <si>
    <t xml:space="preserve">Fox atualizar as informações históricas do projeto com o engenheiro substituto do BB. </t>
  </si>
  <si>
    <t>Data do Gatilho da ação de contingência</t>
  </si>
  <si>
    <t>Obra - Projeto - Pranchas</t>
  </si>
  <si>
    <t>Obra - PLO - Risco de não entrega na Sprint 28</t>
  </si>
  <si>
    <t>Obra - Memorial - Risco de não entrega na Sprint 28</t>
  </si>
  <si>
    <t xml:space="preserve">Risco virou problema. Ação não foram suficientes. O prazo foi alterado de 24/04 para 26/04. Nova data dia 10/05, com grau de confiança médio. </t>
  </si>
  <si>
    <t>Comissionamento - Atraso nas entregas dos artefatos obrigatórios (Caderno de Encargo, PLO, Memorial)</t>
  </si>
  <si>
    <t>Priorizar o Projeto do BB.</t>
  </si>
  <si>
    <t>10/05 - Retrofit</t>
  </si>
  <si>
    <t>10/05 - Torres fechadas</t>
  </si>
  <si>
    <t>Pranchas entregues</t>
  </si>
  <si>
    <t>Proposta recebida dia 13/05. Problema - um único item em aberto aguardando orçamento de mercado. O orçamento está previsto para amanhã 10/05/24. Em revisão. Enviado em 23/4. Estimativa de conclusão 26/4. Nova Estimativa 03/05</t>
  </si>
  <si>
    <t>Obra - PLO - Atraso na entrega da planilha</t>
  </si>
  <si>
    <t>Apresentação do documentos entre Fox e BB para agilizar a validação e revisão.</t>
  </si>
  <si>
    <t>Apresentação agendada para 15/05, 14h. Em revisão. Enviado em 23/4. Estimativa de conclusão 26/4. Nova Estimativa 03/05</t>
  </si>
  <si>
    <t>Obra - Caderno de Encargos</t>
  </si>
  <si>
    <t>Comissionamento - Caderno de Encargos</t>
  </si>
  <si>
    <t>Entregue</t>
  </si>
  <si>
    <t>10/05 - Distribuição definida. Mesmo que o prazo do ETP Parte 2 seja prorrogado, irá impactar no tempo para a construção dos demais artefatos do projeto, que estão definidos para 15/07. Podendo repetir os problemas enfrentados no Projeto Executivo Fase 1.</t>
  </si>
  <si>
    <t>Proposta foi recebida em 13/05. 2 dias para a entrega.</t>
  </si>
  <si>
    <t>Revisão das entregas de partes completas do documento junto com a BB. Apresentação do documentos entre Fox e BB para agilizar a validação e revisão.</t>
  </si>
  <si>
    <t>Estudo do Freecooling entregue dia 15/04. Verificar do o BB a situação.</t>
  </si>
  <si>
    <t>Documentação entregue para o BB</t>
  </si>
  <si>
    <t xml:space="preserve">Reagendado para entrega na Sprint 30. Reunião agendada para alinhamento e revisão para 16/05, 14h. Risco virou problema. Ação não foram suficientes. O prazo foi alterado de 24/04 para 26/04. Nova data dia 10/05, com grau de confiança médio. </t>
  </si>
  <si>
    <t>Entrega realizada. Em revisão. Virou problema. Necessária a definição de nova data a partir do momento em que o BB definir os requisitos.</t>
  </si>
  <si>
    <t xml:space="preserve">Matriz de Riscos </t>
  </si>
  <si>
    <t>Fulano</t>
  </si>
  <si>
    <t>Beltrano</t>
  </si>
  <si>
    <t>Ciclano</t>
  </si>
  <si>
    <t>Categoria</t>
  </si>
  <si>
    <t>Riscos de Mercado</t>
  </si>
  <si>
    <t>Concorrência Intensa</t>
  </si>
  <si>
    <t>Descrição</t>
  </si>
  <si>
    <t>A presença de grandes redes de varejo e outras lojas de moda na região central de São Paulo pode dificultar a conquista de market share.</t>
  </si>
  <si>
    <t>Diferenciação através da oferta de produtos sustentáveis exclusivos, marketing eficaz focado em moda sustentável, e atendimento personalizado.</t>
  </si>
  <si>
    <t>Mudanças nas Preferências dos Consumidores</t>
  </si>
  <si>
    <t>Rápidas mudanças nas tendências de moda e preferências dos consumidores podem afetar a demanda pelos produtos oferecidos.</t>
  </si>
  <si>
    <t>Monitoramento constante das tendências de moda, feedback regular dos clientes e adaptação rápida do mix de produtos.</t>
  </si>
  <si>
    <t>Instabilidade Econômica</t>
  </si>
  <si>
    <t>A economia do país pode sofrer flutuações que afetam o poder de compra dos consumidores.</t>
  </si>
  <si>
    <t>Planejamento financeiro prudente, controle rigoroso de custos e promoção de produtos de diferentes faixas de preço para atender a todos os segmentos de clientes.</t>
  </si>
  <si>
    <t>Falta de Experiência do Empreendedor</t>
  </si>
  <si>
    <t>A pouca experiência do empreendedor no setor de comércio varejista pode resultar em decisões operacionais ineficazes.</t>
  </si>
  <si>
    <t>Buscar mentoria de profissionais experientes, participar de cursos e workshops de gestão de varejo e moda sustentável, e contratar uma equipe de consultores qualificados.</t>
  </si>
  <si>
    <t>Problemas com Fornecedores</t>
  </si>
  <si>
    <t>Dependência de fornecedores para garantir o estoque de produtos sustentáveis pode levar a problemas de abastecimento.</t>
  </si>
  <si>
    <t>Estabelecer contratos sólidos com múltiplos fornecedores, criar um estoque de segurança e desenvolver parcerias de longo prazo baseadas na confiança.</t>
  </si>
  <si>
    <t>Capacidade Limitada de Equipe</t>
  </si>
  <si>
    <t>Uma equipe inicial pequena pode impactar a eficiência operacional e a qualidade do atendimento ao cliente.</t>
  </si>
  <si>
    <t>Treinamento contínuo da equipe, automação de processos onde possível e contratação de funcionários adicionais conforme o crescimento do negócio.</t>
  </si>
  <si>
    <t>Capital Inicial Limitado</t>
  </si>
  <si>
    <t>A restrição de recursos financeiros pode limitar investimentos em estoque, marketing e infraestrutura.</t>
  </si>
  <si>
    <t>Planejamento financeiro detalhado, busca de investidores ou financiamentos alternativos, e alocação estratégica de recursos para áreas prioritárias.</t>
  </si>
  <si>
    <t>Fluxo de Caixa Irregular</t>
  </si>
  <si>
    <t>A variação sazonal das vendas pode resultar em períodos de fluxo de caixa insuficiente.</t>
  </si>
  <si>
    <t>Gestão rigorosa do fluxo de caixa, reservas de emergência e estratégias de promoção para aumentar as vendas em períodos de baixa demanda.</t>
  </si>
  <si>
    <t>Conformidade com Regulamentações</t>
  </si>
  <si>
    <t>Necessidade de cumprir todas as leis e regulamentações locais para estabelecimentos comerciais, incluindo saúde, segurança e direitos trabalhistas.</t>
  </si>
  <si>
    <t>Contratar consultores legais para assegurar conformidade contínua, realizar auditorias internas regulares e manter-se atualizado com as mudanças na legislação.</t>
  </si>
  <si>
    <t>Percepção Negativa do Cliente</t>
  </si>
  <si>
    <t>Problemas de qualidade dos produtos ou atendimento ao cliente podem afetar negativamente a reputação da loja.</t>
  </si>
  <si>
    <t>Garantir controle de qualidade rigoroso, treinamento em atendimento ao cliente e respostas rápidas e eficazes a reclamações.</t>
  </si>
  <si>
    <t>Parcerias com Influenciadores</t>
  </si>
  <si>
    <t>Associações com influenciadores que não compartilham os mesmos valores ou têm comportamentos controversos podem prejudicar a imagem da marca.</t>
  </si>
  <si>
    <t>Seleção criteriosa de influenciadores, alinhamento claro das expectativas e valores da marca, e monitoramento contínuo das campanhas.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</si>
</sst>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404040"/>
      <name val="Calibri Light"/>
      <family val="2"/>
    </font>
    <font>
      <b/>
      <sz val="11"/>
      <color rgb="FF5B9BD5"/>
      <name val="Calibri Light"/>
      <family val="2"/>
    </font>
    <font>
      <sz val="11"/>
      <color rgb="FFFFFFFF"/>
      <name val="Calibri Light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rgb="FF00008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80"/>
      <name val="Calibri"/>
      <family val="2"/>
      <scheme val="minor"/>
    </font>
    <font>
      <sz val="10"/>
      <color rgb="FFFF0000"/>
      <name val="Calibri"/>
      <family val="2"/>
      <scheme val="minor"/>
    </font>
    <font>
      <sz val="14"/>
      <color rgb="FF4472C4"/>
      <name val="Calibri Light"/>
      <family val="2"/>
    </font>
    <font>
      <sz val="26"/>
      <color rgb="FF00008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E59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45911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 style="medium">
        <color rgb="FF5B9BD5"/>
      </right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 style="medium">
        <color rgb="FF5B9BD5"/>
      </right>
      <top/>
      <bottom/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vertical="center" wrapText="1"/>
    </xf>
    <xf numFmtId="0" fontId="5" fillId="0" borderId="4" xfId="0" quotePrefix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 wrapText="1"/>
    </xf>
    <xf numFmtId="14" fontId="5" fillId="8" borderId="6" xfId="0" applyNumberFormat="1" applyFont="1" applyFill="1" applyBorder="1" applyAlignment="1">
      <alignment horizontal="center" vertical="center"/>
    </xf>
    <xf numFmtId="0" fontId="8" fillId="9" borderId="4" xfId="0" quotePrefix="1" applyFont="1" applyFill="1" applyBorder="1" applyAlignment="1">
      <alignment vertical="center" wrapText="1"/>
    </xf>
    <xf numFmtId="0" fontId="8" fillId="9" borderId="4" xfId="0" quotePrefix="1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left" vertical="center" wrapText="1"/>
    </xf>
    <xf numFmtId="0" fontId="8" fillId="9" borderId="4" xfId="0" quotePrefix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14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 wrapText="1"/>
    </xf>
    <xf numFmtId="0" fontId="0" fillId="0" borderId="4" xfId="0" quotePrefix="1" applyBorder="1" applyAlignment="1">
      <alignment vertical="center" wrapText="1"/>
    </xf>
    <xf numFmtId="0" fontId="0" fillId="0" borderId="4" xfId="0" quotePrefix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1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4" xfId="0" quotePrefix="1" applyBorder="1" applyAlignment="1">
      <alignment vertical="center"/>
    </xf>
    <xf numFmtId="0" fontId="11" fillId="9" borderId="4" xfId="0" quotePrefix="1" applyFont="1" applyFill="1" applyBorder="1" applyAlignment="1">
      <alignment vertical="center"/>
    </xf>
    <xf numFmtId="0" fontId="11" fillId="9" borderId="5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vertical="center" wrapText="1"/>
    </xf>
    <xf numFmtId="0" fontId="0" fillId="0" borderId="4" xfId="0" quotePrefix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1" fillId="9" borderId="4" xfId="0" quotePrefix="1" applyFont="1" applyFill="1" applyBorder="1" applyAlignment="1">
      <alignment vertical="center" wrapText="1"/>
    </xf>
    <xf numFmtId="14" fontId="0" fillId="8" borderId="6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1" fillId="9" borderId="4" xfId="0" quotePrefix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0" fillId="7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8" fillId="10" borderId="4" xfId="0" quotePrefix="1" applyFont="1" applyFill="1" applyBorder="1" applyAlignment="1">
      <alignment vertical="center"/>
    </xf>
    <xf numFmtId="0" fontId="8" fillId="10" borderId="4" xfId="0" quotePrefix="1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left" vertical="center" wrapText="1"/>
    </xf>
    <xf numFmtId="0" fontId="8" fillId="10" borderId="5" xfId="0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vertical="center" wrapText="1"/>
    </xf>
    <xf numFmtId="14" fontId="8" fillId="10" borderId="6" xfId="0" applyNumberFormat="1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left" vertical="center" wrapText="1"/>
    </xf>
    <xf numFmtId="0" fontId="0" fillId="8" borderId="0" xfId="0" applyFill="1" applyAlignment="1">
      <alignment horizontal="left" vertical="center"/>
    </xf>
    <xf numFmtId="0" fontId="5" fillId="8" borderId="6" xfId="0" applyFont="1" applyFill="1" applyBorder="1" applyAlignment="1">
      <alignment vertical="center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7" borderId="7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14" fillId="0" borderId="0" xfId="0" applyFont="1" applyAlignment="1">
      <alignment horizontal="justify" vertical="center"/>
    </xf>
    <xf numFmtId="0" fontId="8" fillId="0" borderId="4" xfId="0" quotePrefix="1" applyFont="1" applyBorder="1" applyAlignment="1">
      <alignment vertical="center"/>
    </xf>
    <xf numFmtId="0" fontId="8" fillId="0" borderId="5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2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15" fillId="0" borderId="0" xfId="1" applyFont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</cellXfs>
  <cellStyles count="2">
    <cellStyle name="Normal" xfId="0" builtinId="0"/>
    <cellStyle name="Normal 5 2" xfId="1" xr:uid="{583EBE66-3EC4-4BF8-8D18-FA012623B168}"/>
  </cellStyles>
  <dxfs count="54">
    <dxf>
      <font>
        <b/>
        <i val="0"/>
        <color rgb="FFC00000"/>
      </font>
      <fill>
        <patternFill patternType="none">
          <bgColor auto="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9"/>
      </font>
      <fill>
        <patternFill patternType="none">
          <bgColor auto="1"/>
        </patternFill>
      </fill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font>
        <b/>
        <i val="0"/>
        <color rgb="FFC00000"/>
      </font>
      <fill>
        <patternFill patternType="none">
          <bgColor auto="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9"/>
      </font>
      <fill>
        <patternFill patternType="none">
          <bgColor auto="1"/>
        </patternFill>
      </fill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9"/>
      </font>
      <fill>
        <patternFill patternType="none">
          <bgColor auto="1"/>
        </patternFill>
      </fill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font>
        <b/>
        <i val="0"/>
        <color rgb="FFC00000"/>
      </font>
      <fill>
        <patternFill patternType="none">
          <bgColor auto="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9"/>
      </font>
      <fill>
        <patternFill patternType="none">
          <bgColor auto="1"/>
        </patternFill>
      </fill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9"/>
      </font>
      <fill>
        <patternFill patternType="none">
          <bgColor auto="1"/>
        </patternFill>
      </fill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font>
        <b/>
        <i val="0"/>
        <color rgb="FFC00000"/>
      </font>
      <fill>
        <patternFill patternType="none">
          <bgColor auto="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9"/>
      </font>
      <fill>
        <patternFill patternType="none">
          <bgColor auto="1"/>
        </patternFill>
      </fill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9"/>
      </font>
      <fill>
        <patternFill patternType="none">
          <bgColor auto="1"/>
        </patternFill>
      </fill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31855</xdr:colOff>
      <xdr:row>0</xdr:row>
      <xdr:rowOff>129337</xdr:rowOff>
    </xdr:from>
    <xdr:to>
      <xdr:col>2</xdr:col>
      <xdr:colOff>65140</xdr:colOff>
      <xdr:row>0</xdr:row>
      <xdr:rowOff>554935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46568DC-68A5-48A9-A50A-AB28724DA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5680" y="129337"/>
          <a:ext cx="1195335" cy="425598"/>
        </a:xfrm>
        <a:prstGeom prst="rect">
          <a:avLst/>
        </a:prstGeom>
        <a:blipFill dpi="0" rotWithShape="1">
          <a:blip xmlns:r="http://schemas.openxmlformats.org/officeDocument/2006/relationships" r:embed="rId2"/>
          <a:srcRect/>
          <a:tile tx="0" ty="0" sx="100000" sy="100000" flip="none" algn="tl"/>
        </a:blipFill>
      </xdr:spPr>
    </xdr:pic>
    <xdr:clientData/>
  </xdr:twoCellAnchor>
  <xdr:twoCellAnchor editAs="oneCell">
    <xdr:from>
      <xdr:col>15</xdr:col>
      <xdr:colOff>252192</xdr:colOff>
      <xdr:row>0</xdr:row>
      <xdr:rowOff>24848</xdr:rowOff>
    </xdr:from>
    <xdr:to>
      <xdr:col>17</xdr:col>
      <xdr:colOff>37042</xdr:colOff>
      <xdr:row>1</xdr:row>
      <xdr:rowOff>18792</xdr:rowOff>
    </xdr:to>
    <xdr:pic>
      <xdr:nvPicPr>
        <xdr:cNvPr id="3" name="Imagem 2" descr="Desenho de uma placa&#10;&#10;Descrição gerada automaticamente com confiança baixa">
          <a:extLst>
            <a:ext uri="{FF2B5EF4-FFF2-40B4-BE49-F238E27FC236}">
              <a16:creationId xmlns:a16="http://schemas.microsoft.com/office/drawing/2014/main" id="{2AC0985D-EAAE-40FD-9976-71FC261DE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92117" y="24848"/>
          <a:ext cx="1423149" cy="689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31855</xdr:colOff>
      <xdr:row>0</xdr:row>
      <xdr:rowOff>129337</xdr:rowOff>
    </xdr:from>
    <xdr:to>
      <xdr:col>2</xdr:col>
      <xdr:colOff>65140</xdr:colOff>
      <xdr:row>0</xdr:row>
      <xdr:rowOff>554935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4D6888C-4359-42BC-A131-865859F72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5680" y="129337"/>
          <a:ext cx="1195335" cy="425598"/>
        </a:xfrm>
        <a:prstGeom prst="rect">
          <a:avLst/>
        </a:prstGeom>
        <a:blipFill dpi="0" rotWithShape="1">
          <a:blip xmlns:r="http://schemas.openxmlformats.org/officeDocument/2006/relationships" r:embed="rId2"/>
          <a:srcRect/>
          <a:tile tx="0" ty="0" sx="100000" sy="100000" flip="none" algn="tl"/>
        </a:blipFill>
      </xdr:spPr>
    </xdr:pic>
    <xdr:clientData/>
  </xdr:twoCellAnchor>
  <xdr:twoCellAnchor editAs="oneCell">
    <xdr:from>
      <xdr:col>16</xdr:col>
      <xdr:colOff>252192</xdr:colOff>
      <xdr:row>0</xdr:row>
      <xdr:rowOff>24848</xdr:rowOff>
    </xdr:from>
    <xdr:to>
      <xdr:col>18</xdr:col>
      <xdr:colOff>37041</xdr:colOff>
      <xdr:row>1</xdr:row>
      <xdr:rowOff>18792</xdr:rowOff>
    </xdr:to>
    <xdr:pic>
      <xdr:nvPicPr>
        <xdr:cNvPr id="3" name="Imagem 2" descr="Desenho de uma placa&#10;&#10;Descrição gerada automaticamente com confiança baixa">
          <a:extLst>
            <a:ext uri="{FF2B5EF4-FFF2-40B4-BE49-F238E27FC236}">
              <a16:creationId xmlns:a16="http://schemas.microsoft.com/office/drawing/2014/main" id="{8BE3C242-1E04-44B0-9D56-E91E91166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30342" y="24848"/>
          <a:ext cx="1423149" cy="689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117463</xdr:colOff>
      <xdr:row>0</xdr:row>
      <xdr:rowOff>53008</xdr:rowOff>
    </xdr:from>
    <xdr:to>
      <xdr:col>3</xdr:col>
      <xdr:colOff>727506</xdr:colOff>
      <xdr:row>0</xdr:row>
      <xdr:rowOff>557008</xdr:rowOff>
    </xdr:to>
    <xdr:pic>
      <xdr:nvPicPr>
        <xdr:cNvPr id="2" name="Imagem 1" descr="Logotipo&#10;&#10;Descrição gerada automaticamente">
          <a:extLst>
            <a:ext uri="{FF2B5EF4-FFF2-40B4-BE49-F238E27FC236}">
              <a16:creationId xmlns:a16="http://schemas.microsoft.com/office/drawing/2014/main" id="{BF71CF84-3D12-D38E-2B29-B67B3E2E1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702" y="53008"/>
          <a:ext cx="1587391" cy="504000"/>
        </a:xfrm>
        <a:prstGeom prst="rect">
          <a:avLst/>
        </a:prstGeom>
      </xdr:spPr>
    </xdr:pic>
    <xdr:clientData/>
  </xdr:twoCellAnchor>
  <xdr:twoCellAnchor editAs="oneCell">
    <xdr:from>
      <xdr:col>12</xdr:col>
      <xdr:colOff>2749828</xdr:colOff>
      <xdr:row>0</xdr:row>
      <xdr:rowOff>61290</xdr:rowOff>
    </xdr:from>
    <xdr:to>
      <xdr:col>18</xdr:col>
      <xdr:colOff>637442</xdr:colOff>
      <xdr:row>0</xdr:row>
      <xdr:rowOff>565290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3B0C10A-3DBD-1D06-2062-75BDCB22F9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0834" t="20063" r="9959" b="26224"/>
        <a:stretch/>
      </xdr:blipFill>
      <xdr:spPr>
        <a:xfrm>
          <a:off x="13641458" y="61290"/>
          <a:ext cx="1374593" cy="504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31855</xdr:colOff>
      <xdr:row>0</xdr:row>
      <xdr:rowOff>129337</xdr:rowOff>
    </xdr:from>
    <xdr:to>
      <xdr:col>2</xdr:col>
      <xdr:colOff>65140</xdr:colOff>
      <xdr:row>0</xdr:row>
      <xdr:rowOff>554935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F305442-69EF-44BB-891F-0BBD23C7D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5680" y="129337"/>
          <a:ext cx="1195335" cy="425598"/>
        </a:xfrm>
        <a:prstGeom prst="rect">
          <a:avLst/>
        </a:prstGeom>
        <a:blipFill dpi="0" rotWithShape="1">
          <a:blip xmlns:r="http://schemas.openxmlformats.org/officeDocument/2006/relationships" r:embed="rId2"/>
          <a:srcRect/>
          <a:tile tx="0" ty="0" sx="100000" sy="100000" flip="none" algn="tl"/>
        </a:blipFill>
      </xdr:spPr>
    </xdr:pic>
    <xdr:clientData/>
  </xdr:twoCellAnchor>
  <xdr:twoCellAnchor editAs="oneCell">
    <xdr:from>
      <xdr:col>16</xdr:col>
      <xdr:colOff>252192</xdr:colOff>
      <xdr:row>0</xdr:row>
      <xdr:rowOff>24848</xdr:rowOff>
    </xdr:from>
    <xdr:to>
      <xdr:col>18</xdr:col>
      <xdr:colOff>37041</xdr:colOff>
      <xdr:row>1</xdr:row>
      <xdr:rowOff>18792</xdr:rowOff>
    </xdr:to>
    <xdr:pic>
      <xdr:nvPicPr>
        <xdr:cNvPr id="3" name="Imagem 2" descr="Desenho de uma placa&#10;&#10;Descrição gerada automaticamente com confiança baixa">
          <a:extLst>
            <a:ext uri="{FF2B5EF4-FFF2-40B4-BE49-F238E27FC236}">
              <a16:creationId xmlns:a16="http://schemas.microsoft.com/office/drawing/2014/main" id="{3A3D81E6-412D-4568-A395-0217B0D1C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30342" y="24848"/>
          <a:ext cx="1423149" cy="689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F7FFB-EB10-4782-98EC-2AF9380505B9}">
  <sheetPr filterMode="1"/>
  <dimension ref="B1:R113"/>
  <sheetViews>
    <sheetView showGridLines="0" zoomScaleNormal="100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R1" sqref="R1:R1048576"/>
    </sheetView>
  </sheetViews>
  <sheetFormatPr defaultRowHeight="37.5" customHeight="1" x14ac:dyDescent="0.25"/>
  <cols>
    <col min="1" max="1" width="1.85546875" customWidth="1"/>
    <col min="2" max="2" width="17.42578125" style="52" customWidth="1"/>
    <col min="3" max="3" width="14.7109375" style="53" customWidth="1"/>
    <col min="4" max="4" width="45.28515625" style="84" customWidth="1"/>
    <col min="5" max="5" width="13.5703125" style="15" customWidth="1"/>
    <col min="6" max="6" width="17.140625" style="15" hidden="1" customWidth="1"/>
    <col min="7" max="7" width="12.42578125" style="15" customWidth="1"/>
    <col min="8" max="9" width="17.140625" style="15" hidden="1" customWidth="1"/>
    <col min="10" max="10" width="11" style="15" customWidth="1"/>
    <col min="11" max="11" width="13.7109375" style="53" customWidth="1"/>
    <col min="12" max="12" width="40.7109375" style="54" customWidth="1"/>
    <col min="13" max="14" width="12.28515625" style="55" customWidth="1"/>
    <col min="15" max="16" width="12.28515625" style="15" customWidth="1"/>
    <col min="17" max="17" width="12.28515625" customWidth="1"/>
    <col min="18" max="18" width="43.5703125" style="87" customWidth="1"/>
  </cols>
  <sheetData>
    <row r="1" spans="2:18" ht="54.75" customHeight="1" x14ac:dyDescent="0.25">
      <c r="D1" s="115" t="s">
        <v>60</v>
      </c>
      <c r="E1" s="115"/>
      <c r="F1" s="115"/>
      <c r="G1" s="115"/>
      <c r="H1" s="115"/>
      <c r="I1" s="115"/>
    </row>
    <row r="2" spans="2:18" ht="37.5" customHeight="1" x14ac:dyDescent="0.25">
      <c r="B2" s="56" t="s">
        <v>48</v>
      </c>
      <c r="C2" s="85" t="s">
        <v>99</v>
      </c>
      <c r="D2" s="57" t="s">
        <v>49</v>
      </c>
      <c r="E2" s="58" t="s">
        <v>45</v>
      </c>
      <c r="F2" s="58"/>
      <c r="G2" s="58" t="s">
        <v>46</v>
      </c>
      <c r="H2" s="58"/>
      <c r="I2" s="58"/>
      <c r="J2" s="57" t="s">
        <v>47</v>
      </c>
      <c r="K2" s="57" t="s">
        <v>51</v>
      </c>
      <c r="L2" s="59" t="s">
        <v>50</v>
      </c>
      <c r="M2" s="59" t="s">
        <v>78</v>
      </c>
      <c r="N2" s="59" t="s">
        <v>82</v>
      </c>
      <c r="O2" s="59" t="s">
        <v>92</v>
      </c>
      <c r="P2" s="59" t="s">
        <v>93</v>
      </c>
      <c r="Q2" s="59" t="s">
        <v>81</v>
      </c>
      <c r="R2" s="88" t="s">
        <v>149</v>
      </c>
    </row>
    <row r="3" spans="2:18" ht="37.5" customHeight="1" x14ac:dyDescent="0.25">
      <c r="B3" s="60" t="s">
        <v>88</v>
      </c>
      <c r="C3" s="80" t="s">
        <v>100</v>
      </c>
      <c r="D3" s="62" t="s">
        <v>86</v>
      </c>
      <c r="E3" s="63" t="s">
        <v>5</v>
      </c>
      <c r="F3" s="63">
        <f>VLOOKUP(E3,valores!$B$2:$C$6,2,FALSE)</f>
        <v>4</v>
      </c>
      <c r="G3" s="63" t="s">
        <v>13</v>
      </c>
      <c r="H3" s="63" t="str">
        <f>VLOOKUP(G3,valores!$F$12:$G$16,2,FALSE)</f>
        <v>d</v>
      </c>
      <c r="I3" s="63" t="str">
        <f t="shared" ref="I3:I66" si="0">_xlfn.CONCAT(H3,F3)</f>
        <v>d4</v>
      </c>
      <c r="J3" s="63" t="str">
        <f>IFERROR(VLOOKUP(I3,valores!$C$12:$D$36,2,FALSE),"")</f>
        <v>Alta</v>
      </c>
      <c r="K3" s="64" t="s">
        <v>57</v>
      </c>
      <c r="L3" s="65" t="s">
        <v>136</v>
      </c>
      <c r="M3" s="66">
        <v>45394</v>
      </c>
      <c r="N3" s="66">
        <v>45408</v>
      </c>
      <c r="O3" s="67">
        <f t="shared" ref="O3:O66" ca="1" si="1">IF(Q3="Eliminado","",IF(N3="","",_xlfn.DAYS(N3,TODAY())))</f>
        <v>-384</v>
      </c>
      <c r="P3" s="67">
        <f t="shared" ref="P3:P66" ca="1" si="2">IF(Q3="Eliminado","",IF(N3="","",NETWORKDAYS(TODAY(),N3)))</f>
        <v>-275</v>
      </c>
      <c r="Q3" s="68" t="s">
        <v>94</v>
      </c>
      <c r="R3" s="84" t="s">
        <v>150</v>
      </c>
    </row>
    <row r="4" spans="2:18" ht="37.5" hidden="1" customHeight="1" x14ac:dyDescent="0.25">
      <c r="B4" s="60" t="s">
        <v>88</v>
      </c>
      <c r="C4" s="61" t="s">
        <v>100</v>
      </c>
      <c r="D4" s="62" t="s">
        <v>133</v>
      </c>
      <c r="E4" s="63" t="s">
        <v>8</v>
      </c>
      <c r="F4" s="63">
        <f>VLOOKUP(E4,valores!$B$2:$C$6,2,FALSE)</f>
        <v>1</v>
      </c>
      <c r="G4" s="63" t="s">
        <v>14</v>
      </c>
      <c r="H4" s="63" t="str">
        <f>VLOOKUP(G4,valores!$F$12:$G$16,2,FALSE)</f>
        <v>e</v>
      </c>
      <c r="I4" s="63" t="str">
        <f t="shared" si="0"/>
        <v>e1</v>
      </c>
      <c r="J4" s="63" t="str">
        <f>IFERROR(VLOOKUP(I4,valores!$C$12:$D$36,2,FALSE),"")</f>
        <v>Média</v>
      </c>
      <c r="K4" s="64" t="s">
        <v>57</v>
      </c>
      <c r="L4" s="65" t="s">
        <v>134</v>
      </c>
      <c r="M4" s="66">
        <v>45394</v>
      </c>
      <c r="N4" s="66">
        <v>45401</v>
      </c>
      <c r="O4" s="67" t="str">
        <f t="shared" ca="1" si="1"/>
        <v/>
      </c>
      <c r="P4" s="67" t="str">
        <f t="shared" ca="1" si="2"/>
        <v/>
      </c>
      <c r="Q4" s="68" t="s">
        <v>80</v>
      </c>
      <c r="R4"/>
    </row>
    <row r="5" spans="2:18" s="52" customFormat="1" ht="37.5" customHeight="1" x14ac:dyDescent="0.25">
      <c r="B5" s="60" t="s">
        <v>88</v>
      </c>
      <c r="C5" s="80" t="s">
        <v>100</v>
      </c>
      <c r="D5" s="62" t="s">
        <v>83</v>
      </c>
      <c r="E5" s="63" t="s">
        <v>8</v>
      </c>
      <c r="F5" s="63">
        <f>VLOOKUP(E5,valores!$B$2:$C$6,2,FALSE)</f>
        <v>1</v>
      </c>
      <c r="G5" s="63" t="s">
        <v>14</v>
      </c>
      <c r="H5" s="63" t="str">
        <f>VLOOKUP(G5,valores!$F$12:$G$16,2,FALSE)</f>
        <v>e</v>
      </c>
      <c r="I5" s="63" t="str">
        <f t="shared" si="0"/>
        <v>e1</v>
      </c>
      <c r="J5" s="63" t="str">
        <f>IFERROR(VLOOKUP(I5,valores!$C$12:$D$36,2,FALSE),"")</f>
        <v>Média</v>
      </c>
      <c r="K5" s="64" t="s">
        <v>145</v>
      </c>
      <c r="L5" s="65" t="s">
        <v>146</v>
      </c>
      <c r="M5" s="66">
        <v>45394</v>
      </c>
      <c r="N5" s="66">
        <v>45404</v>
      </c>
      <c r="O5" s="67">
        <f t="shared" ca="1" si="1"/>
        <v>-388</v>
      </c>
      <c r="P5" s="67">
        <f t="shared" ca="1" si="2"/>
        <v>-279</v>
      </c>
      <c r="Q5" s="68" t="s">
        <v>94</v>
      </c>
      <c r="R5" s="87"/>
    </row>
    <row r="6" spans="2:18" s="52" customFormat="1" ht="37.5" customHeight="1" x14ac:dyDescent="0.25">
      <c r="B6" s="60" t="s">
        <v>88</v>
      </c>
      <c r="C6" s="80" t="s">
        <v>100</v>
      </c>
      <c r="D6" s="62" t="s">
        <v>84</v>
      </c>
      <c r="E6" s="63" t="s">
        <v>7</v>
      </c>
      <c r="F6" s="63">
        <f>VLOOKUP(E6,valores!$B$2:$C$6,2,FALSE)</f>
        <v>2</v>
      </c>
      <c r="G6" s="63" t="s">
        <v>14</v>
      </c>
      <c r="H6" s="63" t="str">
        <f>VLOOKUP(G6,valores!$F$12:$G$16,2,FALSE)</f>
        <v>e</v>
      </c>
      <c r="I6" s="63" t="str">
        <f t="shared" si="0"/>
        <v>e2</v>
      </c>
      <c r="J6" s="63" t="str">
        <f>IFERROR(VLOOKUP(I6,valores!$C$12:$D$36,2,FALSE),"")</f>
        <v>Alta</v>
      </c>
      <c r="K6" s="64" t="s">
        <v>132</v>
      </c>
      <c r="L6" s="65" t="s">
        <v>146</v>
      </c>
      <c r="M6" s="66">
        <v>45394</v>
      </c>
      <c r="N6" s="66">
        <v>45404</v>
      </c>
      <c r="O6" s="67">
        <f t="shared" ca="1" si="1"/>
        <v>-388</v>
      </c>
      <c r="P6" s="67">
        <f t="shared" ca="1" si="2"/>
        <v>-279</v>
      </c>
      <c r="Q6" s="68" t="s">
        <v>94</v>
      </c>
      <c r="R6" s="87"/>
    </row>
    <row r="7" spans="2:18" s="52" customFormat="1" ht="37.5" customHeight="1" x14ac:dyDescent="0.25">
      <c r="B7" s="60" t="s">
        <v>88</v>
      </c>
      <c r="C7" s="80" t="s">
        <v>100</v>
      </c>
      <c r="D7" s="62" t="s">
        <v>85</v>
      </c>
      <c r="E7" s="63" t="s">
        <v>7</v>
      </c>
      <c r="F7" s="63">
        <f>VLOOKUP(E7,valores!$B$2:$C$6,2,FALSE)</f>
        <v>2</v>
      </c>
      <c r="G7" s="63" t="s">
        <v>14</v>
      </c>
      <c r="H7" s="63" t="str">
        <f>VLOOKUP(G7,valores!$F$12:$G$16,2,FALSE)</f>
        <v>e</v>
      </c>
      <c r="I7" s="63" t="str">
        <f t="shared" si="0"/>
        <v>e2</v>
      </c>
      <c r="J7" s="63" t="str">
        <f>IFERROR(VLOOKUP(I7,valores!$C$12:$D$36,2,FALSE),"")</f>
        <v>Alta</v>
      </c>
      <c r="K7" s="64" t="s">
        <v>57</v>
      </c>
      <c r="L7" s="65" t="s">
        <v>135</v>
      </c>
      <c r="M7" s="66">
        <v>45394</v>
      </c>
      <c r="N7" s="66">
        <v>45404</v>
      </c>
      <c r="O7" s="67">
        <f t="shared" ca="1" si="1"/>
        <v>-388</v>
      </c>
      <c r="P7" s="67">
        <f t="shared" ca="1" si="2"/>
        <v>-279</v>
      </c>
      <c r="Q7" s="68" t="s">
        <v>94</v>
      </c>
      <c r="R7" s="87"/>
    </row>
    <row r="8" spans="2:18" s="52" customFormat="1" ht="37.5" customHeight="1" x14ac:dyDescent="0.25">
      <c r="B8" s="69" t="s">
        <v>53</v>
      </c>
      <c r="C8" s="80" t="s">
        <v>102</v>
      </c>
      <c r="D8" s="62" t="s">
        <v>87</v>
      </c>
      <c r="E8" s="63" t="s">
        <v>6</v>
      </c>
      <c r="F8" s="63">
        <f>VLOOKUP(E8,valores!$B$2:$C$6,2,FALSE)</f>
        <v>3</v>
      </c>
      <c r="G8" s="63" t="s">
        <v>12</v>
      </c>
      <c r="H8" s="63" t="str">
        <f>VLOOKUP(G8,valores!$F$12:$G$16,2,FALSE)</f>
        <v>c</v>
      </c>
      <c r="I8" s="63" t="str">
        <f t="shared" si="0"/>
        <v>c3</v>
      </c>
      <c r="J8" s="63" t="str">
        <f>IFERROR(VLOOKUP(I8,valores!$C$12:$D$36,2,FALSE),"")</f>
        <v>Média</v>
      </c>
      <c r="K8" s="64" t="s">
        <v>58</v>
      </c>
      <c r="L8" s="65" t="s">
        <v>148</v>
      </c>
      <c r="M8" s="66">
        <v>45394</v>
      </c>
      <c r="N8" s="66">
        <v>45411</v>
      </c>
      <c r="O8" s="67">
        <f t="shared" ca="1" si="1"/>
        <v>-381</v>
      </c>
      <c r="P8" s="67">
        <f t="shared" ca="1" si="2"/>
        <v>-274</v>
      </c>
      <c r="Q8" s="68" t="s">
        <v>94</v>
      </c>
      <c r="R8" s="87"/>
    </row>
    <row r="9" spans="2:18" s="52" customFormat="1" ht="37.5" customHeight="1" x14ac:dyDescent="0.25">
      <c r="B9" s="69" t="s">
        <v>53</v>
      </c>
      <c r="C9" s="80" t="s">
        <v>102</v>
      </c>
      <c r="D9" s="62" t="s">
        <v>138</v>
      </c>
      <c r="E9" s="63" t="s">
        <v>6</v>
      </c>
      <c r="F9" s="63">
        <f>VLOOKUP(E9,valores!$B$2:$C$6,2,FALSE)</f>
        <v>3</v>
      </c>
      <c r="G9" s="63" t="s">
        <v>12</v>
      </c>
      <c r="H9" s="63" t="str">
        <f>VLOOKUP(G9,valores!$F$12:$G$16,2,FALSE)</f>
        <v>c</v>
      </c>
      <c r="I9" s="63" t="str">
        <f t="shared" si="0"/>
        <v>c3</v>
      </c>
      <c r="J9" s="63" t="str">
        <f>IFERROR(VLOOKUP(I9,valores!$C$12:$D$36,2,FALSE),"")</f>
        <v>Média</v>
      </c>
      <c r="K9" s="64" t="s">
        <v>59</v>
      </c>
      <c r="L9" s="65"/>
      <c r="M9" s="66">
        <v>45394</v>
      </c>
      <c r="N9" s="66">
        <v>45412</v>
      </c>
      <c r="O9" s="67">
        <f t="shared" ca="1" si="1"/>
        <v>-380</v>
      </c>
      <c r="P9" s="67">
        <f t="shared" ca="1" si="2"/>
        <v>-273</v>
      </c>
      <c r="Q9" s="68" t="s">
        <v>94</v>
      </c>
      <c r="R9" s="87"/>
    </row>
    <row r="10" spans="2:18" s="77" customFormat="1" ht="37.5" customHeight="1" x14ac:dyDescent="0.25">
      <c r="B10" s="70" t="s">
        <v>53</v>
      </c>
      <c r="C10" s="86" t="s">
        <v>102</v>
      </c>
      <c r="D10" s="71" t="s">
        <v>127</v>
      </c>
      <c r="E10" s="72" t="s">
        <v>7</v>
      </c>
      <c r="F10" s="63">
        <f>VLOOKUP(E10,valores!$B$2:$C$6,2,FALSE)</f>
        <v>2</v>
      </c>
      <c r="G10" s="72" t="s">
        <v>12</v>
      </c>
      <c r="H10" s="63" t="str">
        <f>VLOOKUP(G10,valores!$F$12:$G$16,2,FALSE)</f>
        <v>c</v>
      </c>
      <c r="I10" s="63" t="str">
        <f t="shared" si="0"/>
        <v>c2</v>
      </c>
      <c r="J10" s="72" t="str">
        <f>IFERROR(VLOOKUP(I10,valores!$C$12:$D$36,2,FALSE),"")</f>
        <v>Média</v>
      </c>
      <c r="K10" s="73" t="s">
        <v>58</v>
      </c>
      <c r="L10" s="65" t="s">
        <v>148</v>
      </c>
      <c r="M10" s="74">
        <v>45397</v>
      </c>
      <c r="N10" s="74">
        <v>45418</v>
      </c>
      <c r="O10" s="75">
        <f t="shared" ca="1" si="1"/>
        <v>-374</v>
      </c>
      <c r="P10" s="75">
        <f t="shared" ca="1" si="2"/>
        <v>-269</v>
      </c>
      <c r="Q10" s="76" t="s">
        <v>94</v>
      </c>
      <c r="R10" s="89"/>
    </row>
    <row r="11" spans="2:18" s="52" customFormat="1" ht="37.5" customHeight="1" x14ac:dyDescent="0.25">
      <c r="B11" s="78" t="s">
        <v>53</v>
      </c>
      <c r="C11" s="80" t="s">
        <v>101</v>
      </c>
      <c r="D11" s="79" t="s">
        <v>98</v>
      </c>
      <c r="E11" s="63" t="s">
        <v>6</v>
      </c>
      <c r="F11" s="63">
        <f>VLOOKUP(E11,valores!$B$2:$C$6,2,FALSE)</f>
        <v>3</v>
      </c>
      <c r="G11" s="63" t="s">
        <v>14</v>
      </c>
      <c r="H11" s="63" t="str">
        <f>VLOOKUP(G11,valores!$F$12:$G$16,2,FALSE)</f>
        <v>e</v>
      </c>
      <c r="I11" s="63" t="str">
        <f t="shared" si="0"/>
        <v>e3</v>
      </c>
      <c r="J11" s="63" t="str">
        <f>IFERROR(VLOOKUP(I11,valores!$C$12:$D$36,2,FALSE),"")</f>
        <v>Alta</v>
      </c>
      <c r="K11" s="64" t="s">
        <v>56</v>
      </c>
      <c r="L11" s="65" t="s">
        <v>139</v>
      </c>
      <c r="M11" s="66">
        <v>45397</v>
      </c>
      <c r="N11" s="66">
        <v>45418</v>
      </c>
      <c r="O11" s="67">
        <f t="shared" ca="1" si="1"/>
        <v>-374</v>
      </c>
      <c r="P11" s="67">
        <f t="shared" ca="1" si="2"/>
        <v>-269</v>
      </c>
      <c r="Q11" s="68" t="s">
        <v>94</v>
      </c>
      <c r="R11" s="87"/>
    </row>
    <row r="12" spans="2:18" ht="37.5" customHeight="1" x14ac:dyDescent="0.25">
      <c r="B12" s="78" t="s">
        <v>53</v>
      </c>
      <c r="C12" s="80" t="s">
        <v>101</v>
      </c>
      <c r="D12" s="62" t="s">
        <v>147</v>
      </c>
      <c r="E12" s="63" t="s">
        <v>6</v>
      </c>
      <c r="F12" s="63">
        <f>VLOOKUP(E12,valores!$B$2:$C$6,2,FALSE)</f>
        <v>3</v>
      </c>
      <c r="G12" s="63" t="s">
        <v>14</v>
      </c>
      <c r="H12" s="63" t="str">
        <f>VLOOKUP(G12,valores!$F$12:$G$16,2,FALSE)</f>
        <v>e</v>
      </c>
      <c r="I12" s="63" t="str">
        <f t="shared" si="0"/>
        <v>e3</v>
      </c>
      <c r="J12" s="63" t="str">
        <f>IFERROR(VLOOKUP(I12,valores!$C$12:$D$36,2,FALSE),"")</f>
        <v>Alta</v>
      </c>
      <c r="K12" s="64" t="s">
        <v>56</v>
      </c>
      <c r="L12" s="65" t="s">
        <v>139</v>
      </c>
      <c r="M12" s="66">
        <v>45397</v>
      </c>
      <c r="N12" s="66">
        <v>45418</v>
      </c>
      <c r="O12" s="67">
        <f t="shared" ca="1" si="1"/>
        <v>-374</v>
      </c>
      <c r="P12" s="67">
        <f t="shared" ca="1" si="2"/>
        <v>-269</v>
      </c>
      <c r="Q12" s="68" t="s">
        <v>94</v>
      </c>
    </row>
    <row r="13" spans="2:18" s="52" customFormat="1" ht="37.5" customHeight="1" x14ac:dyDescent="0.25">
      <c r="B13" s="60" t="s">
        <v>89</v>
      </c>
      <c r="C13" s="80" t="s">
        <v>100</v>
      </c>
      <c r="D13" s="62" t="s">
        <v>103</v>
      </c>
      <c r="E13" s="63" t="s">
        <v>8</v>
      </c>
      <c r="F13" s="63">
        <f>VLOOKUP(E13,valores!$B$2:$C$6,2,FALSE)</f>
        <v>1</v>
      </c>
      <c r="G13" s="63" t="s">
        <v>13</v>
      </c>
      <c r="H13" s="63" t="str">
        <f>VLOOKUP(G13,valores!$F$12:$G$16,2,FALSE)</f>
        <v>d</v>
      </c>
      <c r="I13" s="63" t="str">
        <f t="shared" si="0"/>
        <v>d1</v>
      </c>
      <c r="J13" s="63" t="str">
        <f>IFERROR(VLOOKUP(I13,valores!$C$12:$D$36,2,FALSE),"")</f>
        <v>Baixa</v>
      </c>
      <c r="K13" s="64" t="s">
        <v>57</v>
      </c>
      <c r="L13" s="65" t="s">
        <v>139</v>
      </c>
      <c r="M13" s="66">
        <v>45362</v>
      </c>
      <c r="N13" s="66">
        <v>45488</v>
      </c>
      <c r="O13" s="67">
        <f t="shared" ca="1" si="1"/>
        <v>-304</v>
      </c>
      <c r="P13" s="67">
        <f t="shared" ca="1" si="2"/>
        <v>-219</v>
      </c>
      <c r="Q13" s="68" t="s">
        <v>94</v>
      </c>
      <c r="R13" s="87"/>
    </row>
    <row r="14" spans="2:18" s="52" customFormat="1" ht="37.5" customHeight="1" x14ac:dyDescent="0.25">
      <c r="B14" s="60" t="s">
        <v>89</v>
      </c>
      <c r="C14" s="80" t="s">
        <v>100</v>
      </c>
      <c r="D14" s="62" t="s">
        <v>104</v>
      </c>
      <c r="E14" s="63" t="s">
        <v>8</v>
      </c>
      <c r="F14" s="63">
        <f>VLOOKUP(E14,valores!$B$2:$C$6,2,FALSE)</f>
        <v>1</v>
      </c>
      <c r="G14" s="63" t="s">
        <v>13</v>
      </c>
      <c r="H14" s="63" t="str">
        <f>VLOOKUP(G14,valores!$F$12:$G$16,2,FALSE)</f>
        <v>d</v>
      </c>
      <c r="I14" s="63" t="str">
        <f t="shared" si="0"/>
        <v>d1</v>
      </c>
      <c r="J14" s="63" t="str">
        <f>IFERROR(VLOOKUP(I14,valores!$C$12:$D$36,2,FALSE),"")</f>
        <v>Baixa</v>
      </c>
      <c r="K14" s="64" t="s">
        <v>57</v>
      </c>
      <c r="L14" s="65" t="s">
        <v>139</v>
      </c>
      <c r="M14" s="66">
        <v>45362</v>
      </c>
      <c r="N14" s="66">
        <v>45488</v>
      </c>
      <c r="O14" s="67">
        <f t="shared" ca="1" si="1"/>
        <v>-304</v>
      </c>
      <c r="P14" s="67">
        <f t="shared" ca="1" si="2"/>
        <v>-219</v>
      </c>
      <c r="Q14" s="68" t="s">
        <v>94</v>
      </c>
      <c r="R14" s="87"/>
    </row>
    <row r="15" spans="2:18" s="52" customFormat="1" ht="37.5" customHeight="1" x14ac:dyDescent="0.25">
      <c r="B15" s="60" t="s">
        <v>89</v>
      </c>
      <c r="C15" s="80" t="s">
        <v>100</v>
      </c>
      <c r="D15" s="62" t="s">
        <v>105</v>
      </c>
      <c r="E15" s="63" t="s">
        <v>8</v>
      </c>
      <c r="F15" s="63">
        <f>VLOOKUP(E15,valores!$B$2:$C$6,2,FALSE)</f>
        <v>1</v>
      </c>
      <c r="G15" s="63" t="s">
        <v>13</v>
      </c>
      <c r="H15" s="63" t="str">
        <f>VLOOKUP(G15,valores!$F$12:$G$16,2,FALSE)</f>
        <v>d</v>
      </c>
      <c r="I15" s="63" t="str">
        <f t="shared" si="0"/>
        <v>d1</v>
      </c>
      <c r="J15" s="63" t="str">
        <f>IFERROR(VLOOKUP(I15,valores!$C$12:$D$36,2,FALSE),"")</f>
        <v>Baixa</v>
      </c>
      <c r="K15" s="64" t="s">
        <v>57</v>
      </c>
      <c r="L15" s="65" t="s">
        <v>139</v>
      </c>
      <c r="M15" s="66">
        <v>45362</v>
      </c>
      <c r="N15" s="66">
        <v>45488</v>
      </c>
      <c r="O15" s="67">
        <f t="shared" ca="1" si="1"/>
        <v>-304</v>
      </c>
      <c r="P15" s="67">
        <f t="shared" ca="1" si="2"/>
        <v>-219</v>
      </c>
      <c r="Q15" s="68" t="s">
        <v>94</v>
      </c>
      <c r="R15" s="87"/>
    </row>
    <row r="16" spans="2:18" s="52" customFormat="1" ht="37.5" customHeight="1" x14ac:dyDescent="0.25">
      <c r="B16" s="60" t="s">
        <v>89</v>
      </c>
      <c r="C16" s="80" t="s">
        <v>100</v>
      </c>
      <c r="D16" s="62" t="s">
        <v>106</v>
      </c>
      <c r="E16" s="63" t="s">
        <v>8</v>
      </c>
      <c r="F16" s="63">
        <f>VLOOKUP(E16,valores!$B$2:$C$6,2,FALSE)</f>
        <v>1</v>
      </c>
      <c r="G16" s="63" t="s">
        <v>13</v>
      </c>
      <c r="H16" s="63" t="str">
        <f>VLOOKUP(G16,valores!$F$12:$G$16,2,FALSE)</f>
        <v>d</v>
      </c>
      <c r="I16" s="63" t="str">
        <f t="shared" si="0"/>
        <v>d1</v>
      </c>
      <c r="J16" s="63" t="str">
        <f>IFERROR(VLOOKUP(I16,valores!$C$12:$D$36,2,FALSE),"")</f>
        <v>Baixa</v>
      </c>
      <c r="K16" s="64" t="s">
        <v>57</v>
      </c>
      <c r="L16" s="65" t="s">
        <v>139</v>
      </c>
      <c r="M16" s="66">
        <v>45362</v>
      </c>
      <c r="N16" s="66">
        <v>45488</v>
      </c>
      <c r="O16" s="67">
        <f t="shared" ca="1" si="1"/>
        <v>-304</v>
      </c>
      <c r="P16" s="67">
        <f t="shared" ca="1" si="2"/>
        <v>-219</v>
      </c>
      <c r="Q16" s="68" t="s">
        <v>94</v>
      </c>
      <c r="R16" s="87"/>
    </row>
    <row r="17" spans="2:18" s="52" customFormat="1" ht="37.5" customHeight="1" x14ac:dyDescent="0.25">
      <c r="B17" s="60" t="s">
        <v>89</v>
      </c>
      <c r="C17" s="80" t="s">
        <v>100</v>
      </c>
      <c r="D17" s="62" t="s">
        <v>107</v>
      </c>
      <c r="E17" s="63" t="s">
        <v>8</v>
      </c>
      <c r="F17" s="63">
        <f>VLOOKUP(E17,valores!$B$2:$C$6,2,FALSE)</f>
        <v>1</v>
      </c>
      <c r="G17" s="63" t="s">
        <v>13</v>
      </c>
      <c r="H17" s="63" t="str">
        <f>VLOOKUP(G17,valores!$F$12:$G$16,2,FALSE)</f>
        <v>d</v>
      </c>
      <c r="I17" s="63" t="str">
        <f t="shared" si="0"/>
        <v>d1</v>
      </c>
      <c r="J17" s="63" t="str">
        <f>IFERROR(VLOOKUP(I17,valores!$C$12:$D$36,2,FALSE),"")</f>
        <v>Baixa</v>
      </c>
      <c r="K17" s="64" t="s">
        <v>57</v>
      </c>
      <c r="L17" s="65" t="s">
        <v>139</v>
      </c>
      <c r="M17" s="66">
        <v>45362</v>
      </c>
      <c r="N17" s="66">
        <v>45488</v>
      </c>
      <c r="O17" s="67">
        <f t="shared" ca="1" si="1"/>
        <v>-304</v>
      </c>
      <c r="P17" s="67">
        <f t="shared" ca="1" si="2"/>
        <v>-219</v>
      </c>
      <c r="Q17" s="68" t="s">
        <v>94</v>
      </c>
      <c r="R17" s="87"/>
    </row>
    <row r="18" spans="2:18" s="52" customFormat="1" ht="37.5" customHeight="1" x14ac:dyDescent="0.25">
      <c r="B18" s="60" t="s">
        <v>89</v>
      </c>
      <c r="C18" s="80" t="s">
        <v>100</v>
      </c>
      <c r="D18" s="62" t="s">
        <v>108</v>
      </c>
      <c r="E18" s="63" t="s">
        <v>8</v>
      </c>
      <c r="F18" s="63">
        <f>VLOOKUP(E18,valores!$B$2:$C$6,2,FALSE)</f>
        <v>1</v>
      </c>
      <c r="G18" s="63" t="s">
        <v>13</v>
      </c>
      <c r="H18" s="63" t="str">
        <f>VLOOKUP(G18,valores!$F$12:$G$16,2,FALSE)</f>
        <v>d</v>
      </c>
      <c r="I18" s="63" t="str">
        <f t="shared" si="0"/>
        <v>d1</v>
      </c>
      <c r="J18" s="63" t="str">
        <f>IFERROR(VLOOKUP(I18,valores!$C$12:$D$36,2,FALSE),"")</f>
        <v>Baixa</v>
      </c>
      <c r="K18" s="64" t="s">
        <v>57</v>
      </c>
      <c r="L18" s="65" t="s">
        <v>139</v>
      </c>
      <c r="M18" s="66">
        <v>45362</v>
      </c>
      <c r="N18" s="66">
        <v>45488</v>
      </c>
      <c r="O18" s="67">
        <f t="shared" ca="1" si="1"/>
        <v>-304</v>
      </c>
      <c r="P18" s="67">
        <f t="shared" ca="1" si="2"/>
        <v>-219</v>
      </c>
      <c r="Q18" s="68" t="s">
        <v>94</v>
      </c>
      <c r="R18" s="87"/>
    </row>
    <row r="19" spans="2:18" s="52" customFormat="1" ht="37.5" customHeight="1" x14ac:dyDescent="0.25">
      <c r="B19" s="60" t="s">
        <v>89</v>
      </c>
      <c r="C19" s="80" t="s">
        <v>101</v>
      </c>
      <c r="D19" s="62" t="s">
        <v>123</v>
      </c>
      <c r="E19" s="63" t="s">
        <v>8</v>
      </c>
      <c r="F19" s="63">
        <f>VLOOKUP(E19,valores!$B$2:$C$6,2,FALSE)</f>
        <v>1</v>
      </c>
      <c r="G19" s="63" t="s">
        <v>13</v>
      </c>
      <c r="H19" s="63" t="str">
        <f>VLOOKUP(G19,valores!$F$12:$G$16,2,FALSE)</f>
        <v>d</v>
      </c>
      <c r="I19" s="63" t="str">
        <f t="shared" si="0"/>
        <v>d1</v>
      </c>
      <c r="J19" s="63" t="str">
        <f>IFERROR(VLOOKUP(I19,valores!$C$12:$D$36,2,FALSE),"")</f>
        <v>Baixa</v>
      </c>
      <c r="K19" s="64" t="s">
        <v>56</v>
      </c>
      <c r="L19" s="65" t="s">
        <v>139</v>
      </c>
      <c r="M19" s="66">
        <v>45362</v>
      </c>
      <c r="N19" s="66">
        <v>45488</v>
      </c>
      <c r="O19" s="67">
        <f t="shared" ca="1" si="1"/>
        <v>-304</v>
      </c>
      <c r="P19" s="67">
        <f t="shared" ca="1" si="2"/>
        <v>-219</v>
      </c>
      <c r="Q19" s="68" t="s">
        <v>94</v>
      </c>
      <c r="R19" s="87"/>
    </row>
    <row r="20" spans="2:18" s="52" customFormat="1" ht="37.5" customHeight="1" x14ac:dyDescent="0.25">
      <c r="B20" s="60" t="s">
        <v>89</v>
      </c>
      <c r="C20" s="80" t="s">
        <v>100</v>
      </c>
      <c r="D20" s="62" t="s">
        <v>109</v>
      </c>
      <c r="E20" s="63" t="s">
        <v>8</v>
      </c>
      <c r="F20" s="63">
        <f>VLOOKUP(E20,valores!$B$2:$C$6,2,FALSE)</f>
        <v>1</v>
      </c>
      <c r="G20" s="63" t="s">
        <v>13</v>
      </c>
      <c r="H20" s="63" t="str">
        <f>VLOOKUP(G20,valores!$F$12:$G$16,2,FALSE)</f>
        <v>d</v>
      </c>
      <c r="I20" s="63" t="str">
        <f t="shared" si="0"/>
        <v>d1</v>
      </c>
      <c r="J20" s="63" t="str">
        <f>IFERROR(VLOOKUP(I20,valores!$C$12:$D$36,2,FALSE),"")</f>
        <v>Baixa</v>
      </c>
      <c r="K20" s="64" t="s">
        <v>57</v>
      </c>
      <c r="L20" s="65" t="s">
        <v>139</v>
      </c>
      <c r="M20" s="66">
        <v>45362</v>
      </c>
      <c r="N20" s="66">
        <v>45488</v>
      </c>
      <c r="O20" s="67">
        <f t="shared" ca="1" si="1"/>
        <v>-304</v>
      </c>
      <c r="P20" s="67">
        <f t="shared" ca="1" si="2"/>
        <v>-219</v>
      </c>
      <c r="Q20" s="68" t="s">
        <v>94</v>
      </c>
      <c r="R20" s="87"/>
    </row>
    <row r="21" spans="2:18" s="52" customFormat="1" ht="37.5" customHeight="1" x14ac:dyDescent="0.25">
      <c r="B21" s="60" t="s">
        <v>89</v>
      </c>
      <c r="C21" s="80" t="s">
        <v>101</v>
      </c>
      <c r="D21" s="62" t="s">
        <v>120</v>
      </c>
      <c r="E21" s="63" t="s">
        <v>8</v>
      </c>
      <c r="F21" s="63">
        <f>VLOOKUP(E21,valores!$B$2:$C$6,2,FALSE)</f>
        <v>1</v>
      </c>
      <c r="G21" s="63" t="s">
        <v>13</v>
      </c>
      <c r="H21" s="63" t="str">
        <f>VLOOKUP(G21,valores!$F$12:$G$16,2,FALSE)</f>
        <v>d</v>
      </c>
      <c r="I21" s="63" t="str">
        <f t="shared" si="0"/>
        <v>d1</v>
      </c>
      <c r="J21" s="63" t="str">
        <f>IFERROR(VLOOKUP(I21,valores!$C$12:$D$36,2,FALSE),"")</f>
        <v>Baixa</v>
      </c>
      <c r="K21" s="64" t="s">
        <v>56</v>
      </c>
      <c r="L21" s="65" t="s">
        <v>139</v>
      </c>
      <c r="M21" s="66">
        <v>45362</v>
      </c>
      <c r="N21" s="66">
        <v>45488</v>
      </c>
      <c r="O21" s="67">
        <f t="shared" ca="1" si="1"/>
        <v>-304</v>
      </c>
      <c r="P21" s="67">
        <f t="shared" ca="1" si="2"/>
        <v>-219</v>
      </c>
      <c r="Q21" s="68" t="s">
        <v>94</v>
      </c>
      <c r="R21" s="87"/>
    </row>
    <row r="22" spans="2:18" s="52" customFormat="1" ht="37.5" customHeight="1" x14ac:dyDescent="0.25">
      <c r="B22" s="60" t="s">
        <v>89</v>
      </c>
      <c r="C22" s="80" t="s">
        <v>100</v>
      </c>
      <c r="D22" s="62" t="s">
        <v>111</v>
      </c>
      <c r="E22" s="63" t="s">
        <v>8</v>
      </c>
      <c r="F22" s="63">
        <f>VLOOKUP(E22,valores!$B$2:$C$6,2,FALSE)</f>
        <v>1</v>
      </c>
      <c r="G22" s="63" t="s">
        <v>13</v>
      </c>
      <c r="H22" s="63" t="str">
        <f>VLOOKUP(G22,valores!$F$12:$G$16,2,FALSE)</f>
        <v>d</v>
      </c>
      <c r="I22" s="63" t="str">
        <f t="shared" si="0"/>
        <v>d1</v>
      </c>
      <c r="J22" s="63" t="str">
        <f>IFERROR(VLOOKUP(I22,valores!$C$12:$D$36,2,FALSE),"")</f>
        <v>Baixa</v>
      </c>
      <c r="K22" s="64" t="s">
        <v>57</v>
      </c>
      <c r="L22" s="65" t="s">
        <v>139</v>
      </c>
      <c r="M22" s="66">
        <v>45362</v>
      </c>
      <c r="N22" s="66">
        <v>45488</v>
      </c>
      <c r="O22" s="67">
        <f t="shared" ca="1" si="1"/>
        <v>-304</v>
      </c>
      <c r="P22" s="67">
        <f t="shared" ca="1" si="2"/>
        <v>-219</v>
      </c>
      <c r="Q22" s="68" t="s">
        <v>94</v>
      </c>
      <c r="R22" s="87"/>
    </row>
    <row r="23" spans="2:18" s="52" customFormat="1" ht="37.5" customHeight="1" x14ac:dyDescent="0.25">
      <c r="B23" s="60" t="s">
        <v>89</v>
      </c>
      <c r="C23" s="80" t="s">
        <v>100</v>
      </c>
      <c r="D23" s="62" t="s">
        <v>112</v>
      </c>
      <c r="E23" s="63" t="s">
        <v>8</v>
      </c>
      <c r="F23" s="63">
        <f>VLOOKUP(E23,valores!$B$2:$C$6,2,FALSE)</f>
        <v>1</v>
      </c>
      <c r="G23" s="63" t="s">
        <v>13</v>
      </c>
      <c r="H23" s="63" t="str">
        <f>VLOOKUP(G23,valores!$F$12:$G$16,2,FALSE)</f>
        <v>d</v>
      </c>
      <c r="I23" s="63" t="str">
        <f t="shared" si="0"/>
        <v>d1</v>
      </c>
      <c r="J23" s="63" t="str">
        <f>IFERROR(VLOOKUP(I23,valores!$C$12:$D$36,2,FALSE),"")</f>
        <v>Baixa</v>
      </c>
      <c r="K23" s="64" t="s">
        <v>57</v>
      </c>
      <c r="L23" s="65" t="s">
        <v>139</v>
      </c>
      <c r="M23" s="66">
        <v>45362</v>
      </c>
      <c r="N23" s="66">
        <v>45488</v>
      </c>
      <c r="O23" s="67">
        <f t="shared" ca="1" si="1"/>
        <v>-304</v>
      </c>
      <c r="P23" s="67">
        <f t="shared" ca="1" si="2"/>
        <v>-219</v>
      </c>
      <c r="Q23" s="68" t="s">
        <v>94</v>
      </c>
      <c r="R23" s="87"/>
    </row>
    <row r="24" spans="2:18" s="52" customFormat="1" ht="37.5" customHeight="1" x14ac:dyDescent="0.25">
      <c r="B24" s="60" t="s">
        <v>89</v>
      </c>
      <c r="C24" s="80" t="s">
        <v>100</v>
      </c>
      <c r="D24" s="62" t="s">
        <v>111</v>
      </c>
      <c r="E24" s="63" t="s">
        <v>8</v>
      </c>
      <c r="F24" s="63">
        <f>VLOOKUP(E24,valores!$B$2:$C$6,2,FALSE)</f>
        <v>1</v>
      </c>
      <c r="G24" s="63" t="s">
        <v>13</v>
      </c>
      <c r="H24" s="63" t="str">
        <f>VLOOKUP(G24,valores!$F$12:$G$16,2,FALSE)</f>
        <v>d</v>
      </c>
      <c r="I24" s="63" t="str">
        <f t="shared" si="0"/>
        <v>d1</v>
      </c>
      <c r="J24" s="63" t="str">
        <f>IFERROR(VLOOKUP(I24,valores!$C$12:$D$36,2,FALSE),"")</f>
        <v>Baixa</v>
      </c>
      <c r="K24" s="64" t="s">
        <v>57</v>
      </c>
      <c r="L24" s="65" t="s">
        <v>139</v>
      </c>
      <c r="M24" s="66">
        <v>45362</v>
      </c>
      <c r="N24" s="66">
        <v>45488</v>
      </c>
      <c r="O24" s="67">
        <f t="shared" ca="1" si="1"/>
        <v>-304</v>
      </c>
      <c r="P24" s="67">
        <f t="shared" ca="1" si="2"/>
        <v>-219</v>
      </c>
      <c r="Q24" s="68" t="s">
        <v>94</v>
      </c>
      <c r="R24" s="87"/>
    </row>
    <row r="25" spans="2:18" s="52" customFormat="1" ht="37.5" customHeight="1" x14ac:dyDescent="0.25">
      <c r="B25" s="60" t="s">
        <v>89</v>
      </c>
      <c r="C25" s="80" t="s">
        <v>100</v>
      </c>
      <c r="D25" s="62" t="s">
        <v>113</v>
      </c>
      <c r="E25" s="63" t="s">
        <v>8</v>
      </c>
      <c r="F25" s="63">
        <f>VLOOKUP(E25,valores!$B$2:$C$6,2,FALSE)</f>
        <v>1</v>
      </c>
      <c r="G25" s="63" t="s">
        <v>13</v>
      </c>
      <c r="H25" s="63" t="str">
        <f>VLOOKUP(G25,valores!$F$12:$G$16,2,FALSE)</f>
        <v>d</v>
      </c>
      <c r="I25" s="63" t="str">
        <f t="shared" si="0"/>
        <v>d1</v>
      </c>
      <c r="J25" s="63" t="str">
        <f>IFERROR(VLOOKUP(I25,valores!$C$12:$D$36,2,FALSE),"")</f>
        <v>Baixa</v>
      </c>
      <c r="K25" s="64" t="s">
        <v>57</v>
      </c>
      <c r="L25" s="65" t="s">
        <v>139</v>
      </c>
      <c r="M25" s="66">
        <v>45362</v>
      </c>
      <c r="N25" s="66">
        <v>45488</v>
      </c>
      <c r="O25" s="67">
        <f t="shared" ca="1" si="1"/>
        <v>-304</v>
      </c>
      <c r="P25" s="67">
        <f t="shared" ca="1" si="2"/>
        <v>-219</v>
      </c>
      <c r="Q25" s="68" t="s">
        <v>94</v>
      </c>
      <c r="R25" s="87"/>
    </row>
    <row r="26" spans="2:18" s="52" customFormat="1" ht="37.5" customHeight="1" x14ac:dyDescent="0.25">
      <c r="B26" s="60" t="s">
        <v>89</v>
      </c>
      <c r="C26" s="80" t="s">
        <v>101</v>
      </c>
      <c r="D26" s="62" t="s">
        <v>121</v>
      </c>
      <c r="E26" s="63" t="s">
        <v>8</v>
      </c>
      <c r="F26" s="63">
        <f>VLOOKUP(E26,valores!$B$2:$C$6,2,FALSE)</f>
        <v>1</v>
      </c>
      <c r="G26" s="63" t="s">
        <v>13</v>
      </c>
      <c r="H26" s="63" t="str">
        <f>VLOOKUP(G26,valores!$F$12:$G$16,2,FALSE)</f>
        <v>d</v>
      </c>
      <c r="I26" s="63" t="str">
        <f t="shared" si="0"/>
        <v>d1</v>
      </c>
      <c r="J26" s="63" t="str">
        <f>IFERROR(VLOOKUP(I26,valores!$C$12:$D$36,2,FALSE),"")</f>
        <v>Baixa</v>
      </c>
      <c r="K26" s="64" t="s">
        <v>56</v>
      </c>
      <c r="L26" s="65" t="s">
        <v>139</v>
      </c>
      <c r="M26" s="66">
        <v>45362</v>
      </c>
      <c r="N26" s="66">
        <v>45488</v>
      </c>
      <c r="O26" s="67">
        <f t="shared" ca="1" si="1"/>
        <v>-304</v>
      </c>
      <c r="P26" s="67">
        <f t="shared" ca="1" si="2"/>
        <v>-219</v>
      </c>
      <c r="Q26" s="68" t="s">
        <v>94</v>
      </c>
      <c r="R26" s="87"/>
    </row>
    <row r="27" spans="2:18" s="77" customFormat="1" ht="37.5" customHeight="1" x14ac:dyDescent="0.25">
      <c r="B27" s="70" t="s">
        <v>144</v>
      </c>
      <c r="C27" s="86" t="s">
        <v>101</v>
      </c>
      <c r="D27" s="71" t="s">
        <v>128</v>
      </c>
      <c r="E27" s="72" t="s">
        <v>7</v>
      </c>
      <c r="F27" s="72">
        <f>VLOOKUP(E27,valores!$B$2:$C$6,2,FALSE)</f>
        <v>2</v>
      </c>
      <c r="G27" s="72" t="s">
        <v>13</v>
      </c>
      <c r="H27" s="72" t="str">
        <f>VLOOKUP(G27,valores!$F$12:$G$16,2,FALSE)</f>
        <v>d</v>
      </c>
      <c r="I27" s="72" t="str">
        <f t="shared" si="0"/>
        <v>d2</v>
      </c>
      <c r="J27" s="72" t="str">
        <f>IFERROR(VLOOKUP(I27,valores!$C$12:$D$36,2,FALSE),"")</f>
        <v>Média</v>
      </c>
      <c r="K27" s="73" t="s">
        <v>56</v>
      </c>
      <c r="L27" s="81" t="s">
        <v>140</v>
      </c>
      <c r="M27" s="74">
        <v>45397</v>
      </c>
      <c r="N27" s="74">
        <v>45445</v>
      </c>
      <c r="O27" s="75">
        <f t="shared" ca="1" si="1"/>
        <v>-347</v>
      </c>
      <c r="P27" s="75">
        <f t="shared" ca="1" si="2"/>
        <v>-249</v>
      </c>
      <c r="Q27" s="76" t="s">
        <v>94</v>
      </c>
      <c r="R27" s="89"/>
    </row>
    <row r="28" spans="2:18" s="52" customFormat="1" ht="37.5" customHeight="1" x14ac:dyDescent="0.25">
      <c r="B28" s="60" t="s">
        <v>89</v>
      </c>
      <c r="C28" s="80" t="s">
        <v>100</v>
      </c>
      <c r="D28" s="62" t="s">
        <v>110</v>
      </c>
      <c r="E28" s="63" t="s">
        <v>7</v>
      </c>
      <c r="F28" s="63">
        <f>VLOOKUP(E28,valores!$B$2:$C$6,2,FALSE)</f>
        <v>2</v>
      </c>
      <c r="G28" s="63" t="s">
        <v>13</v>
      </c>
      <c r="H28" s="63" t="str">
        <f>VLOOKUP(G28,valores!$F$12:$G$16,2,FALSE)</f>
        <v>d</v>
      </c>
      <c r="I28" s="63" t="str">
        <f t="shared" si="0"/>
        <v>d2</v>
      </c>
      <c r="J28" s="63" t="str">
        <f>IFERROR(VLOOKUP(I28,valores!$C$12:$D$36,2,FALSE),"")</f>
        <v>Média</v>
      </c>
      <c r="K28" s="64" t="s">
        <v>57</v>
      </c>
      <c r="L28" s="65" t="s">
        <v>139</v>
      </c>
      <c r="M28" s="66">
        <v>45362</v>
      </c>
      <c r="N28" s="74">
        <v>45488</v>
      </c>
      <c r="O28" s="67">
        <f t="shared" ca="1" si="1"/>
        <v>-304</v>
      </c>
      <c r="P28" s="67">
        <f t="shared" ca="1" si="2"/>
        <v>-219</v>
      </c>
      <c r="Q28" s="68" t="s">
        <v>94</v>
      </c>
      <c r="R28" s="87"/>
    </row>
    <row r="29" spans="2:18" s="52" customFormat="1" ht="37.5" customHeight="1" x14ac:dyDescent="0.25">
      <c r="B29" s="60" t="s">
        <v>89</v>
      </c>
      <c r="C29" s="80" t="s">
        <v>100</v>
      </c>
      <c r="D29" s="62" t="s">
        <v>114</v>
      </c>
      <c r="E29" s="63" t="s">
        <v>7</v>
      </c>
      <c r="F29" s="63">
        <f>VLOOKUP(E29,valores!$B$2:$C$6,2,FALSE)</f>
        <v>2</v>
      </c>
      <c r="G29" s="63" t="s">
        <v>13</v>
      </c>
      <c r="H29" s="63" t="str">
        <f>VLOOKUP(G29,valores!$F$12:$G$16,2,FALSE)</f>
        <v>d</v>
      </c>
      <c r="I29" s="63" t="str">
        <f t="shared" si="0"/>
        <v>d2</v>
      </c>
      <c r="J29" s="63" t="str">
        <f>IFERROR(VLOOKUP(I29,valores!$C$12:$D$36,2,FALSE),"")</f>
        <v>Média</v>
      </c>
      <c r="K29" s="64" t="s">
        <v>57</v>
      </c>
      <c r="L29" s="65" t="s">
        <v>139</v>
      </c>
      <c r="M29" s="66">
        <v>45362</v>
      </c>
      <c r="N29" s="74">
        <v>45488</v>
      </c>
      <c r="O29" s="67">
        <f t="shared" ca="1" si="1"/>
        <v>-304</v>
      </c>
      <c r="P29" s="67">
        <f t="shared" ca="1" si="2"/>
        <v>-219</v>
      </c>
      <c r="Q29" s="68" t="s">
        <v>94</v>
      </c>
      <c r="R29" s="87"/>
    </row>
    <row r="30" spans="2:18" s="52" customFormat="1" ht="37.5" customHeight="1" x14ac:dyDescent="0.25">
      <c r="B30" s="60" t="s">
        <v>89</v>
      </c>
      <c r="C30" s="80" t="s">
        <v>100</v>
      </c>
      <c r="D30" s="62" t="s">
        <v>115</v>
      </c>
      <c r="E30" s="63" t="s">
        <v>7</v>
      </c>
      <c r="F30" s="63">
        <f>VLOOKUP(E30,valores!$B$2:$C$6,2,FALSE)</f>
        <v>2</v>
      </c>
      <c r="G30" s="63" t="s">
        <v>13</v>
      </c>
      <c r="H30" s="63" t="str">
        <f>VLOOKUP(G30,valores!$F$12:$G$16,2,FALSE)</f>
        <v>d</v>
      </c>
      <c r="I30" s="63" t="str">
        <f t="shared" si="0"/>
        <v>d2</v>
      </c>
      <c r="J30" s="63" t="str">
        <f>IFERROR(VLOOKUP(I30,valores!$C$12:$D$36,2,FALSE),"")</f>
        <v>Média</v>
      </c>
      <c r="K30" s="64" t="s">
        <v>57</v>
      </c>
      <c r="L30" s="65" t="s">
        <v>139</v>
      </c>
      <c r="M30" s="66">
        <v>45362</v>
      </c>
      <c r="N30" s="74">
        <v>45488</v>
      </c>
      <c r="O30" s="67">
        <f t="shared" ca="1" si="1"/>
        <v>-304</v>
      </c>
      <c r="P30" s="67">
        <f t="shared" ca="1" si="2"/>
        <v>-219</v>
      </c>
      <c r="Q30" s="68" t="s">
        <v>94</v>
      </c>
      <c r="R30" s="87"/>
    </row>
    <row r="31" spans="2:18" s="52" customFormat="1" ht="37.5" customHeight="1" x14ac:dyDescent="0.25">
      <c r="B31" s="60" t="s">
        <v>89</v>
      </c>
      <c r="C31" s="80" t="s">
        <v>100</v>
      </c>
      <c r="D31" s="62" t="s">
        <v>116</v>
      </c>
      <c r="E31" s="63" t="s">
        <v>7</v>
      </c>
      <c r="F31" s="63">
        <f>VLOOKUP(E31,valores!$B$2:$C$6,2,FALSE)</f>
        <v>2</v>
      </c>
      <c r="G31" s="63" t="s">
        <v>13</v>
      </c>
      <c r="H31" s="63" t="str">
        <f>VLOOKUP(G31,valores!$F$12:$G$16,2,FALSE)</f>
        <v>d</v>
      </c>
      <c r="I31" s="63" t="str">
        <f t="shared" si="0"/>
        <v>d2</v>
      </c>
      <c r="J31" s="63" t="str">
        <f>IFERROR(VLOOKUP(I31,valores!$C$12:$D$36,2,FALSE),"")</f>
        <v>Média</v>
      </c>
      <c r="K31" s="64" t="s">
        <v>57</v>
      </c>
      <c r="L31" s="65" t="s">
        <v>139</v>
      </c>
      <c r="M31" s="66">
        <v>45362</v>
      </c>
      <c r="N31" s="74">
        <v>45488</v>
      </c>
      <c r="O31" s="67">
        <f t="shared" ca="1" si="1"/>
        <v>-304</v>
      </c>
      <c r="P31" s="67">
        <f t="shared" ca="1" si="2"/>
        <v>-219</v>
      </c>
      <c r="Q31" s="68" t="s">
        <v>94</v>
      </c>
      <c r="R31" s="87"/>
    </row>
    <row r="32" spans="2:18" s="52" customFormat="1" ht="37.5" customHeight="1" x14ac:dyDescent="0.25">
      <c r="B32" s="60" t="s">
        <v>89</v>
      </c>
      <c r="C32" s="80" t="s">
        <v>101</v>
      </c>
      <c r="D32" s="62" t="s">
        <v>122</v>
      </c>
      <c r="E32" s="63" t="s">
        <v>8</v>
      </c>
      <c r="F32" s="63">
        <f>VLOOKUP(E32,valores!$B$2:$C$6,2,FALSE)</f>
        <v>1</v>
      </c>
      <c r="G32" s="63" t="s">
        <v>14</v>
      </c>
      <c r="H32" s="63" t="str">
        <f>VLOOKUP(G32,valores!$F$12:$G$16,2,FALSE)</f>
        <v>e</v>
      </c>
      <c r="I32" s="63" t="str">
        <f t="shared" si="0"/>
        <v>e1</v>
      </c>
      <c r="J32" s="63" t="str">
        <f>IFERROR(VLOOKUP(I32,valores!$C$12:$D$36,2,FALSE),"")</f>
        <v>Média</v>
      </c>
      <c r="K32" s="64" t="s">
        <v>56</v>
      </c>
      <c r="L32" s="65" t="s">
        <v>139</v>
      </c>
      <c r="M32" s="66">
        <v>45362</v>
      </c>
      <c r="N32" s="74">
        <v>45488</v>
      </c>
      <c r="O32" s="67">
        <f t="shared" ca="1" si="1"/>
        <v>-304</v>
      </c>
      <c r="P32" s="67">
        <f t="shared" ca="1" si="2"/>
        <v>-219</v>
      </c>
      <c r="Q32" s="68" t="s">
        <v>94</v>
      </c>
      <c r="R32" s="87"/>
    </row>
    <row r="33" spans="2:18" s="52" customFormat="1" ht="37.5" customHeight="1" x14ac:dyDescent="0.25">
      <c r="B33" s="60" t="s">
        <v>89</v>
      </c>
      <c r="C33" s="80" t="s">
        <v>100</v>
      </c>
      <c r="D33" s="62" t="s">
        <v>117</v>
      </c>
      <c r="E33" s="63" t="s">
        <v>8</v>
      </c>
      <c r="F33" s="63">
        <f>VLOOKUP(E33,valores!$B$2:$C$6,2,FALSE)</f>
        <v>1</v>
      </c>
      <c r="G33" s="63" t="s">
        <v>14</v>
      </c>
      <c r="H33" s="63" t="str">
        <f>VLOOKUP(G33,valores!$F$12:$G$16,2,FALSE)</f>
        <v>e</v>
      </c>
      <c r="I33" s="63" t="str">
        <f t="shared" si="0"/>
        <v>e1</v>
      </c>
      <c r="J33" s="63" t="str">
        <f>IFERROR(VLOOKUP(I33,valores!$C$12:$D$36,2,FALSE),"")</f>
        <v>Média</v>
      </c>
      <c r="K33" s="64" t="s">
        <v>57</v>
      </c>
      <c r="L33" s="65" t="s">
        <v>139</v>
      </c>
      <c r="M33" s="66">
        <v>45362</v>
      </c>
      <c r="N33" s="74">
        <v>45488</v>
      </c>
      <c r="O33" s="67">
        <f t="shared" ca="1" si="1"/>
        <v>-304</v>
      </c>
      <c r="P33" s="67">
        <f t="shared" ca="1" si="2"/>
        <v>-219</v>
      </c>
      <c r="Q33" s="68" t="s">
        <v>94</v>
      </c>
      <c r="R33" s="87"/>
    </row>
    <row r="34" spans="2:18" s="52" customFormat="1" ht="37.5" customHeight="1" x14ac:dyDescent="0.25">
      <c r="B34" s="60" t="s">
        <v>89</v>
      </c>
      <c r="C34" s="80" t="s">
        <v>100</v>
      </c>
      <c r="D34" s="62" t="s">
        <v>119</v>
      </c>
      <c r="E34" s="63" t="s">
        <v>8</v>
      </c>
      <c r="F34" s="63">
        <f>VLOOKUP(E34,valores!$B$2:$C$6,2,FALSE)</f>
        <v>1</v>
      </c>
      <c r="G34" s="63" t="s">
        <v>14</v>
      </c>
      <c r="H34" s="63" t="str">
        <f>VLOOKUP(G34,valores!$F$12:$G$16,2,FALSE)</f>
        <v>e</v>
      </c>
      <c r="I34" s="63" t="str">
        <f t="shared" si="0"/>
        <v>e1</v>
      </c>
      <c r="J34" s="63" t="str">
        <f>IFERROR(VLOOKUP(I34,valores!$C$12:$D$36,2,FALSE),"")</f>
        <v>Média</v>
      </c>
      <c r="K34" s="64" t="s">
        <v>57</v>
      </c>
      <c r="L34" s="65" t="s">
        <v>139</v>
      </c>
      <c r="M34" s="66">
        <v>45362</v>
      </c>
      <c r="N34" s="74">
        <v>45488</v>
      </c>
      <c r="O34" s="67">
        <f t="shared" ca="1" si="1"/>
        <v>-304</v>
      </c>
      <c r="P34" s="67">
        <f t="shared" ca="1" si="2"/>
        <v>-219</v>
      </c>
      <c r="Q34" s="68" t="s">
        <v>94</v>
      </c>
      <c r="R34" s="87"/>
    </row>
    <row r="35" spans="2:18" s="52" customFormat="1" ht="37.5" customHeight="1" x14ac:dyDescent="0.25">
      <c r="B35" s="60" t="s">
        <v>89</v>
      </c>
      <c r="C35" s="80" t="s">
        <v>100</v>
      </c>
      <c r="D35" s="62" t="s">
        <v>118</v>
      </c>
      <c r="E35" s="63" t="s">
        <v>8</v>
      </c>
      <c r="F35" s="63">
        <f>VLOOKUP(E35,valores!$B$2:$C$6,2,FALSE)</f>
        <v>1</v>
      </c>
      <c r="G35" s="63" t="s">
        <v>14</v>
      </c>
      <c r="H35" s="63" t="str">
        <f>VLOOKUP(G35,valores!$F$12:$G$16,2,FALSE)</f>
        <v>e</v>
      </c>
      <c r="I35" s="63" t="str">
        <f t="shared" si="0"/>
        <v>e1</v>
      </c>
      <c r="J35" s="63" t="str">
        <f>IFERROR(VLOOKUP(I35,valores!$C$12:$D$36,2,FALSE),"")</f>
        <v>Média</v>
      </c>
      <c r="K35" s="64" t="s">
        <v>132</v>
      </c>
      <c r="L35" s="65" t="s">
        <v>139</v>
      </c>
      <c r="M35" s="66">
        <v>45362</v>
      </c>
      <c r="N35" s="74">
        <v>45488</v>
      </c>
      <c r="O35" s="67">
        <f t="shared" ca="1" si="1"/>
        <v>-304</v>
      </c>
      <c r="P35" s="67">
        <f t="shared" ca="1" si="2"/>
        <v>-219</v>
      </c>
      <c r="Q35" s="68" t="s">
        <v>94</v>
      </c>
      <c r="R35" s="87"/>
    </row>
    <row r="36" spans="2:18" s="52" customFormat="1" ht="37.5" customHeight="1" x14ac:dyDescent="0.25">
      <c r="B36" s="60" t="s">
        <v>89</v>
      </c>
      <c r="C36" s="80" t="s">
        <v>101</v>
      </c>
      <c r="D36" s="62" t="s">
        <v>124</v>
      </c>
      <c r="E36" s="63" t="s">
        <v>8</v>
      </c>
      <c r="F36" s="63">
        <f>VLOOKUP(E36,valores!$B$2:$C$6,2,FALSE)</f>
        <v>1</v>
      </c>
      <c r="G36" s="63" t="s">
        <v>14</v>
      </c>
      <c r="H36" s="63" t="str">
        <f>VLOOKUP(G36,valores!$F$12:$G$16,2,FALSE)</f>
        <v>e</v>
      </c>
      <c r="I36" s="63" t="str">
        <f t="shared" si="0"/>
        <v>e1</v>
      </c>
      <c r="J36" s="63" t="str">
        <f>IFERROR(VLOOKUP(I36,valores!$C$12:$D$36,2,FALSE),"")</f>
        <v>Média</v>
      </c>
      <c r="K36" s="64" t="s">
        <v>56</v>
      </c>
      <c r="L36" s="65" t="s">
        <v>139</v>
      </c>
      <c r="M36" s="66">
        <v>45362</v>
      </c>
      <c r="N36" s="74">
        <v>45488</v>
      </c>
      <c r="O36" s="67">
        <f t="shared" ca="1" si="1"/>
        <v>-304</v>
      </c>
      <c r="P36" s="67">
        <f t="shared" ca="1" si="2"/>
        <v>-219</v>
      </c>
      <c r="Q36" s="68" t="s">
        <v>94</v>
      </c>
      <c r="R36" s="87"/>
    </row>
    <row r="37" spans="2:18" s="52" customFormat="1" ht="37.5" customHeight="1" x14ac:dyDescent="0.25">
      <c r="B37" s="60" t="s">
        <v>89</v>
      </c>
      <c r="C37" s="80" t="s">
        <v>101</v>
      </c>
      <c r="D37" s="62" t="s">
        <v>125</v>
      </c>
      <c r="E37" s="63" t="s">
        <v>8</v>
      </c>
      <c r="F37" s="63">
        <f>VLOOKUP(E37,valores!$B$2:$C$6,2,FALSE)</f>
        <v>1</v>
      </c>
      <c r="G37" s="63" t="s">
        <v>14</v>
      </c>
      <c r="H37" s="63" t="str">
        <f>VLOOKUP(G37,valores!$F$12:$G$16,2,FALSE)</f>
        <v>e</v>
      </c>
      <c r="I37" s="63" t="str">
        <f t="shared" si="0"/>
        <v>e1</v>
      </c>
      <c r="J37" s="63" t="str">
        <f>IFERROR(VLOOKUP(I37,valores!$C$12:$D$36,2,FALSE),"")</f>
        <v>Média</v>
      </c>
      <c r="K37" s="64" t="s">
        <v>56</v>
      </c>
      <c r="L37" s="65" t="s">
        <v>139</v>
      </c>
      <c r="M37" s="66">
        <v>45362</v>
      </c>
      <c r="N37" s="74">
        <v>45488</v>
      </c>
      <c r="O37" s="67">
        <f t="shared" ca="1" si="1"/>
        <v>-304</v>
      </c>
      <c r="P37" s="67">
        <f t="shared" ca="1" si="2"/>
        <v>-219</v>
      </c>
      <c r="Q37" s="68" t="s">
        <v>94</v>
      </c>
      <c r="R37" s="87"/>
    </row>
    <row r="38" spans="2:18" s="52" customFormat="1" ht="37.5" customHeight="1" x14ac:dyDescent="0.25">
      <c r="B38" s="60" t="s">
        <v>90</v>
      </c>
      <c r="C38" s="80" t="s">
        <v>101</v>
      </c>
      <c r="D38" s="62" t="s">
        <v>126</v>
      </c>
      <c r="E38" s="63" t="s">
        <v>8</v>
      </c>
      <c r="F38" s="63">
        <f>VLOOKUP(E38,valores!$B$2:$C$6,2,FALSE)</f>
        <v>1</v>
      </c>
      <c r="G38" s="63" t="s">
        <v>14</v>
      </c>
      <c r="H38" s="63" t="str">
        <f>VLOOKUP(G38,valores!$F$12:$G$16,2,FALSE)</f>
        <v>e</v>
      </c>
      <c r="I38" s="63" t="str">
        <f t="shared" si="0"/>
        <v>e1</v>
      </c>
      <c r="J38" s="63" t="str">
        <f>IFERROR(VLOOKUP(I38,valores!$C$12:$D$36,2,FALSE),"")</f>
        <v>Média</v>
      </c>
      <c r="K38" s="64" t="s">
        <v>132</v>
      </c>
      <c r="L38" s="65" t="s">
        <v>139</v>
      </c>
      <c r="M38" s="66">
        <v>45362</v>
      </c>
      <c r="N38" s="74">
        <v>45488</v>
      </c>
      <c r="O38" s="67">
        <f t="shared" ca="1" si="1"/>
        <v>-304</v>
      </c>
      <c r="P38" s="67">
        <f t="shared" ca="1" si="2"/>
        <v>-219</v>
      </c>
      <c r="Q38" s="68" t="s">
        <v>94</v>
      </c>
      <c r="R38" s="87"/>
    </row>
    <row r="39" spans="2:18" s="77" customFormat="1" ht="37.5" customHeight="1" x14ac:dyDescent="0.25">
      <c r="B39" s="82" t="s">
        <v>89</v>
      </c>
      <c r="C39" s="86" t="s">
        <v>102</v>
      </c>
      <c r="D39" s="71" t="s">
        <v>130</v>
      </c>
      <c r="E39" s="72" t="s">
        <v>8</v>
      </c>
      <c r="F39" s="63">
        <f>VLOOKUP(E39,valores!$B$2:$C$6,2,FALSE)</f>
        <v>1</v>
      </c>
      <c r="G39" s="72" t="s">
        <v>14</v>
      </c>
      <c r="H39" s="63" t="str">
        <f>VLOOKUP(G39,valores!$F$12:$G$16,2,FALSE)</f>
        <v>e</v>
      </c>
      <c r="I39" s="63" t="str">
        <f t="shared" si="0"/>
        <v>e1</v>
      </c>
      <c r="J39" s="72" t="str">
        <f>IFERROR(VLOOKUP(I39,valores!$C$12:$D$36,2,FALSE),"")</f>
        <v>Média</v>
      </c>
      <c r="K39" s="73" t="s">
        <v>58</v>
      </c>
      <c r="L39" s="65" t="s">
        <v>139</v>
      </c>
      <c r="M39" s="74">
        <v>45397</v>
      </c>
      <c r="N39" s="74">
        <v>45488</v>
      </c>
      <c r="O39" s="75">
        <f t="shared" ca="1" si="1"/>
        <v>-304</v>
      </c>
      <c r="P39" s="75">
        <f t="shared" ca="1" si="2"/>
        <v>-219</v>
      </c>
      <c r="Q39" s="76" t="s">
        <v>94</v>
      </c>
      <c r="R39" s="89"/>
    </row>
    <row r="40" spans="2:18" s="77" customFormat="1" ht="37.5" customHeight="1" x14ac:dyDescent="0.25">
      <c r="B40" s="82" t="s">
        <v>90</v>
      </c>
      <c r="C40" s="86" t="s">
        <v>102</v>
      </c>
      <c r="D40" s="71" t="s">
        <v>131</v>
      </c>
      <c r="E40" s="72" t="s">
        <v>8</v>
      </c>
      <c r="F40" s="63">
        <f>VLOOKUP(E40,valores!$B$2:$C$6,2,FALSE)</f>
        <v>1</v>
      </c>
      <c r="G40" s="72" t="s">
        <v>14</v>
      </c>
      <c r="H40" s="63" t="str">
        <f>VLOOKUP(G40,valores!$F$12:$G$16,2,FALSE)</f>
        <v>e</v>
      </c>
      <c r="I40" s="63" t="str">
        <f t="shared" si="0"/>
        <v>e1</v>
      </c>
      <c r="J40" s="72" t="str">
        <f>IFERROR(VLOOKUP(I40,valores!$C$12:$D$36,2,FALSE),"")</f>
        <v>Média</v>
      </c>
      <c r="K40" s="64" t="s">
        <v>132</v>
      </c>
      <c r="L40" s="65" t="s">
        <v>139</v>
      </c>
      <c r="M40" s="74">
        <v>45397</v>
      </c>
      <c r="N40" s="74">
        <v>45505</v>
      </c>
      <c r="O40" s="75">
        <f t="shared" ca="1" si="1"/>
        <v>-287</v>
      </c>
      <c r="P40" s="75">
        <f t="shared" ca="1" si="2"/>
        <v>-206</v>
      </c>
      <c r="Q40" s="76" t="s">
        <v>94</v>
      </c>
      <c r="R40" s="89"/>
    </row>
    <row r="41" spans="2:18" s="77" customFormat="1" ht="37.5" customHeight="1" x14ac:dyDescent="0.25">
      <c r="B41" s="82" t="s">
        <v>143</v>
      </c>
      <c r="C41" s="86" t="s">
        <v>101</v>
      </c>
      <c r="D41" s="71" t="s">
        <v>129</v>
      </c>
      <c r="E41" s="72" t="s">
        <v>6</v>
      </c>
      <c r="F41" s="63">
        <f>VLOOKUP(E41,valores!$B$2:$C$6,2,FALSE)</f>
        <v>3</v>
      </c>
      <c r="G41" s="72" t="s">
        <v>12</v>
      </c>
      <c r="H41" s="63" t="str">
        <f>VLOOKUP(G41,valores!$F$12:$G$16,2,FALSE)</f>
        <v>c</v>
      </c>
      <c r="I41" s="63" t="str">
        <f t="shared" si="0"/>
        <v>c3</v>
      </c>
      <c r="J41" s="72" t="str">
        <f>IFERROR(VLOOKUP(I41,valores!$C$12:$D$36,2,FALSE),"")</f>
        <v>Média</v>
      </c>
      <c r="K41" s="64" t="s">
        <v>56</v>
      </c>
      <c r="L41" s="65" t="s">
        <v>139</v>
      </c>
      <c r="M41" s="74">
        <v>45397</v>
      </c>
      <c r="N41" s="74">
        <v>45505</v>
      </c>
      <c r="O41" s="75">
        <f t="shared" ca="1" si="1"/>
        <v>-287</v>
      </c>
      <c r="P41" s="75">
        <f t="shared" ca="1" si="2"/>
        <v>-206</v>
      </c>
      <c r="Q41" s="76" t="s">
        <v>94</v>
      </c>
      <c r="R41" s="89"/>
    </row>
    <row r="42" spans="2:18" s="52" customFormat="1" ht="37.5" customHeight="1" x14ac:dyDescent="0.25">
      <c r="B42" s="60" t="s">
        <v>143</v>
      </c>
      <c r="C42" s="80" t="s">
        <v>101</v>
      </c>
      <c r="D42" s="62" t="s">
        <v>77</v>
      </c>
      <c r="E42" s="63" t="s">
        <v>6</v>
      </c>
      <c r="F42" s="63">
        <f>VLOOKUP(E42,valores!$B$2:$C$6,2,FALSE)</f>
        <v>3</v>
      </c>
      <c r="G42" s="63" t="s">
        <v>12</v>
      </c>
      <c r="H42" s="63" t="str">
        <f>VLOOKUP(G42,valores!$F$12:$G$16,2,FALSE)</f>
        <v>c</v>
      </c>
      <c r="I42" s="63" t="str">
        <f t="shared" si="0"/>
        <v>c3</v>
      </c>
      <c r="J42" s="63" t="str">
        <f>IFERROR(VLOOKUP(I42,valores!$C$12:$D$36,2,FALSE),"")</f>
        <v>Média</v>
      </c>
      <c r="K42" s="64" t="s">
        <v>56</v>
      </c>
      <c r="L42" s="65" t="s">
        <v>140</v>
      </c>
      <c r="M42" s="66">
        <v>45352</v>
      </c>
      <c r="N42" s="66">
        <v>45505</v>
      </c>
      <c r="O42" s="67">
        <f t="shared" ca="1" si="1"/>
        <v>-287</v>
      </c>
      <c r="P42" s="67">
        <f t="shared" ca="1" si="2"/>
        <v>-206</v>
      </c>
      <c r="Q42" s="68" t="s">
        <v>94</v>
      </c>
      <c r="R42" s="87"/>
    </row>
    <row r="43" spans="2:18" s="77" customFormat="1" ht="37.5" customHeight="1" x14ac:dyDescent="0.25">
      <c r="B43" s="82" t="s">
        <v>91</v>
      </c>
      <c r="C43" s="86" t="s">
        <v>102</v>
      </c>
      <c r="D43" s="71" t="s">
        <v>141</v>
      </c>
      <c r="E43" s="72" t="s">
        <v>7</v>
      </c>
      <c r="F43" s="63">
        <f>VLOOKUP(E43,valores!$B$2:$C$6,2,FALSE)</f>
        <v>2</v>
      </c>
      <c r="G43" s="72" t="s">
        <v>12</v>
      </c>
      <c r="H43" s="63" t="str">
        <f>VLOOKUP(G43,valores!$F$12:$G$16,2,FALSE)</f>
        <v>c</v>
      </c>
      <c r="I43" s="63" t="str">
        <f t="shared" si="0"/>
        <v>c2</v>
      </c>
      <c r="J43" s="72" t="str">
        <f>IFERROR(VLOOKUP(I43,valores!$C$12:$D$36,2,FALSE),"")</f>
        <v>Média</v>
      </c>
      <c r="K43" s="73" t="s">
        <v>58</v>
      </c>
      <c r="L43" s="65" t="s">
        <v>139</v>
      </c>
      <c r="M43" s="74">
        <v>45397</v>
      </c>
      <c r="N43" s="74">
        <v>45505</v>
      </c>
      <c r="O43" s="75">
        <f t="shared" ca="1" si="1"/>
        <v>-287</v>
      </c>
      <c r="P43" s="75">
        <f t="shared" ca="1" si="2"/>
        <v>-206</v>
      </c>
      <c r="Q43" s="76" t="s">
        <v>94</v>
      </c>
      <c r="R43" s="89"/>
    </row>
    <row r="44" spans="2:18" s="77" customFormat="1" ht="37.5" customHeight="1" x14ac:dyDescent="0.25">
      <c r="B44" s="69" t="s">
        <v>95</v>
      </c>
      <c r="C44" s="80" t="s">
        <v>102</v>
      </c>
      <c r="D44" s="62" t="s">
        <v>142</v>
      </c>
      <c r="E44" s="63" t="s">
        <v>8</v>
      </c>
      <c r="F44" s="63">
        <f>VLOOKUP(E44,valores!$B$2:$C$6,2,FALSE)</f>
        <v>1</v>
      </c>
      <c r="G44" s="63" t="s">
        <v>14</v>
      </c>
      <c r="H44" s="63" t="str">
        <f>VLOOKUP(G44,valores!$F$12:$G$16,2,FALSE)</f>
        <v>e</v>
      </c>
      <c r="I44" s="63" t="str">
        <f t="shared" si="0"/>
        <v>e1</v>
      </c>
      <c r="J44" s="63" t="str">
        <f>IFERROR(VLOOKUP(I44,valores!$C$12:$D$36,2,FALSE),"")</f>
        <v>Média</v>
      </c>
      <c r="K44" s="64" t="s">
        <v>97</v>
      </c>
      <c r="L44" s="65"/>
      <c r="M44" s="66">
        <v>45398</v>
      </c>
      <c r="N44" s="83"/>
      <c r="O44" s="67"/>
      <c r="P44" s="67"/>
      <c r="Q44" s="76" t="s">
        <v>94</v>
      </c>
      <c r="R44" s="89"/>
    </row>
    <row r="45" spans="2:18" s="52" customFormat="1" ht="37.5" customHeight="1" x14ac:dyDescent="0.25">
      <c r="B45" s="69" t="s">
        <v>95</v>
      </c>
      <c r="C45" s="80" t="s">
        <v>100</v>
      </c>
      <c r="D45" s="62" t="s">
        <v>96</v>
      </c>
      <c r="E45" s="63" t="s">
        <v>6</v>
      </c>
      <c r="F45" s="63">
        <f>VLOOKUP(E45,valores!$B$2:$C$6,2,FALSE)</f>
        <v>3</v>
      </c>
      <c r="G45" s="63" t="s">
        <v>14</v>
      </c>
      <c r="H45" s="63" t="str">
        <f>VLOOKUP(G45,valores!$F$12:$G$16,2,FALSE)</f>
        <v>e</v>
      </c>
      <c r="I45" s="63" t="str">
        <f t="shared" si="0"/>
        <v>e3</v>
      </c>
      <c r="J45" s="63" t="str">
        <f>IFERROR(VLOOKUP(I45,valores!$C$12:$D$36,2,FALSE),"")</f>
        <v>Alta</v>
      </c>
      <c r="K45" s="64" t="s">
        <v>97</v>
      </c>
      <c r="L45" s="65" t="s">
        <v>139</v>
      </c>
      <c r="M45" s="66">
        <v>45352</v>
      </c>
      <c r="N45" s="83"/>
      <c r="O45" s="67" t="str">
        <f t="shared" ca="1" si="1"/>
        <v/>
      </c>
      <c r="P45" s="67" t="str">
        <f t="shared" ca="1" si="2"/>
        <v/>
      </c>
      <c r="Q45" s="68" t="s">
        <v>94</v>
      </c>
      <c r="R45" s="87"/>
    </row>
    <row r="46" spans="2:18" s="52" customFormat="1" ht="37.5" hidden="1" customHeight="1" x14ac:dyDescent="0.25">
      <c r="B46" s="69" t="s">
        <v>52</v>
      </c>
      <c r="C46" s="61" t="s">
        <v>100</v>
      </c>
      <c r="D46" s="62" t="s">
        <v>79</v>
      </c>
      <c r="E46" s="63" t="s">
        <v>5</v>
      </c>
      <c r="F46" s="63">
        <f>VLOOKUP(E46,valores!$B$2:$C$6,2,FALSE)</f>
        <v>4</v>
      </c>
      <c r="G46" s="63" t="s">
        <v>13</v>
      </c>
      <c r="H46" s="63" t="str">
        <f>VLOOKUP(G46,valores!$F$12:$G$16,2,FALSE)</f>
        <v>d</v>
      </c>
      <c r="I46" s="63" t="str">
        <f t="shared" si="0"/>
        <v>d4</v>
      </c>
      <c r="J46" s="63" t="str">
        <f>IFERROR(VLOOKUP(I46,valores!$C$12:$D$36,2,FALSE),"")</f>
        <v>Alta</v>
      </c>
      <c r="K46" s="64" t="s">
        <v>59</v>
      </c>
      <c r="L46" s="65" t="s">
        <v>139</v>
      </c>
      <c r="M46" s="66">
        <v>45362</v>
      </c>
      <c r="N46" s="66">
        <v>45362</v>
      </c>
      <c r="O46" s="67" t="str">
        <f t="shared" ca="1" si="1"/>
        <v/>
      </c>
      <c r="P46" s="67" t="str">
        <f t="shared" ca="1" si="2"/>
        <v/>
      </c>
      <c r="Q46" s="68" t="s">
        <v>80</v>
      </c>
    </row>
    <row r="47" spans="2:18" s="52" customFormat="1" ht="37.5" customHeight="1" x14ac:dyDescent="0.25">
      <c r="B47" s="60"/>
      <c r="C47" s="80"/>
      <c r="D47" s="62"/>
      <c r="E47" s="63"/>
      <c r="F47" s="63" t="e">
        <f>VLOOKUP(E47,valores!$B$2:$C$6,2,FALSE)</f>
        <v>#N/A</v>
      </c>
      <c r="G47" s="63"/>
      <c r="H47" s="63" t="e">
        <f>VLOOKUP(G47,valores!$F$12:$G$16,2,FALSE)</f>
        <v>#N/A</v>
      </c>
      <c r="I47" s="63" t="e">
        <f t="shared" si="0"/>
        <v>#N/A</v>
      </c>
      <c r="J47" s="63" t="str">
        <f>IFERROR(VLOOKUP(I47,valores!$C$12:$D$36,2,FALSE),"")</f>
        <v/>
      </c>
      <c r="K47" s="64"/>
      <c r="L47" s="65"/>
      <c r="M47" s="66"/>
      <c r="N47" s="66"/>
      <c r="O47" s="67" t="str">
        <f t="shared" ca="1" si="1"/>
        <v/>
      </c>
      <c r="P47" s="67" t="str">
        <f t="shared" ca="1" si="2"/>
        <v/>
      </c>
      <c r="Q47" s="68"/>
      <c r="R47" s="87"/>
    </row>
    <row r="48" spans="2:18" s="52" customFormat="1" ht="37.5" customHeight="1" x14ac:dyDescent="0.25">
      <c r="B48" s="60"/>
      <c r="C48" s="80"/>
      <c r="D48" s="62"/>
      <c r="E48" s="63"/>
      <c r="F48" s="63" t="e">
        <f>VLOOKUP(E48,valores!$B$2:$C$6,2,FALSE)</f>
        <v>#N/A</v>
      </c>
      <c r="G48" s="63"/>
      <c r="H48" s="63" t="e">
        <f>VLOOKUP(G48,valores!$F$12:$G$16,2,FALSE)</f>
        <v>#N/A</v>
      </c>
      <c r="I48" s="63" t="e">
        <f t="shared" si="0"/>
        <v>#N/A</v>
      </c>
      <c r="J48" s="63" t="str">
        <f>IFERROR(VLOOKUP(I48,valores!$C$12:$D$36,2,FALSE),"")</f>
        <v/>
      </c>
      <c r="K48" s="64"/>
      <c r="L48" s="65"/>
      <c r="M48" s="66"/>
      <c r="N48" s="66"/>
      <c r="O48" s="67" t="str">
        <f t="shared" ca="1" si="1"/>
        <v/>
      </c>
      <c r="P48" s="67" t="str">
        <f t="shared" ca="1" si="2"/>
        <v/>
      </c>
      <c r="Q48" s="68"/>
      <c r="R48" s="87"/>
    </row>
    <row r="49" spans="2:18" s="52" customFormat="1" ht="37.5" customHeight="1" x14ac:dyDescent="0.25">
      <c r="B49" s="60"/>
      <c r="C49" s="80"/>
      <c r="D49" s="62"/>
      <c r="E49" s="63"/>
      <c r="F49" s="63" t="e">
        <f>VLOOKUP(E49,valores!$B$2:$C$6,2,FALSE)</f>
        <v>#N/A</v>
      </c>
      <c r="G49" s="63"/>
      <c r="H49" s="63" t="e">
        <f>VLOOKUP(G49,valores!$F$12:$G$16,2,FALSE)</f>
        <v>#N/A</v>
      </c>
      <c r="I49" s="63" t="e">
        <f t="shared" si="0"/>
        <v>#N/A</v>
      </c>
      <c r="J49" s="63" t="str">
        <f>IFERROR(VLOOKUP(I49,valores!$C$12:$D$36,2,FALSE),"")</f>
        <v/>
      </c>
      <c r="K49" s="64"/>
      <c r="L49" s="65"/>
      <c r="M49" s="66"/>
      <c r="N49" s="66"/>
      <c r="O49" s="67" t="str">
        <f t="shared" ca="1" si="1"/>
        <v/>
      </c>
      <c r="P49" s="67" t="str">
        <f t="shared" ca="1" si="2"/>
        <v/>
      </c>
      <c r="Q49" s="68"/>
      <c r="R49" s="87"/>
    </row>
    <row r="50" spans="2:18" s="52" customFormat="1" ht="37.5" customHeight="1" x14ac:dyDescent="0.25">
      <c r="B50" s="60"/>
      <c r="C50" s="80"/>
      <c r="D50" s="62"/>
      <c r="E50" s="63"/>
      <c r="F50" s="63" t="e">
        <f>VLOOKUP(E50,valores!$B$2:$C$6,2,FALSE)</f>
        <v>#N/A</v>
      </c>
      <c r="G50" s="63"/>
      <c r="H50" s="63" t="e">
        <f>VLOOKUP(G50,valores!$F$12:$G$16,2,FALSE)</f>
        <v>#N/A</v>
      </c>
      <c r="I50" s="63" t="e">
        <f t="shared" si="0"/>
        <v>#N/A</v>
      </c>
      <c r="J50" s="63" t="str">
        <f>IFERROR(VLOOKUP(I50,valores!$C$12:$D$36,2,FALSE),"")</f>
        <v/>
      </c>
      <c r="K50" s="64"/>
      <c r="L50" s="65"/>
      <c r="M50" s="66"/>
      <c r="N50" s="66"/>
      <c r="O50" s="67" t="str">
        <f t="shared" ca="1" si="1"/>
        <v/>
      </c>
      <c r="P50" s="67" t="str">
        <f t="shared" ca="1" si="2"/>
        <v/>
      </c>
      <c r="Q50" s="68"/>
      <c r="R50" s="87"/>
    </row>
    <row r="51" spans="2:18" s="52" customFormat="1" ht="37.5" customHeight="1" x14ac:dyDescent="0.25">
      <c r="B51" s="60"/>
      <c r="C51" s="80"/>
      <c r="D51" s="62"/>
      <c r="E51" s="63"/>
      <c r="F51" s="63" t="e">
        <f>VLOOKUP(E51,valores!$B$2:$C$6,2,FALSE)</f>
        <v>#N/A</v>
      </c>
      <c r="G51" s="63"/>
      <c r="H51" s="63" t="e">
        <f>VLOOKUP(G51,valores!$F$12:$G$16,2,FALSE)</f>
        <v>#N/A</v>
      </c>
      <c r="I51" s="63" t="e">
        <f t="shared" si="0"/>
        <v>#N/A</v>
      </c>
      <c r="J51" s="63" t="str">
        <f>IFERROR(VLOOKUP(I51,valores!$C$12:$D$36,2,FALSE),"")</f>
        <v/>
      </c>
      <c r="K51" s="64"/>
      <c r="L51" s="65"/>
      <c r="M51" s="66"/>
      <c r="N51" s="66"/>
      <c r="O51" s="67" t="str">
        <f t="shared" ca="1" si="1"/>
        <v/>
      </c>
      <c r="P51" s="67" t="str">
        <f t="shared" ca="1" si="2"/>
        <v/>
      </c>
      <c r="Q51" s="68"/>
      <c r="R51" s="87"/>
    </row>
    <row r="52" spans="2:18" s="52" customFormat="1" ht="37.5" customHeight="1" x14ac:dyDescent="0.25">
      <c r="B52" s="60"/>
      <c r="C52" s="80"/>
      <c r="D52" s="62"/>
      <c r="E52" s="63"/>
      <c r="F52" s="63" t="e">
        <f>VLOOKUP(E52,valores!$B$2:$C$6,2,FALSE)</f>
        <v>#N/A</v>
      </c>
      <c r="G52" s="63"/>
      <c r="H52" s="63" t="e">
        <f>VLOOKUP(G52,valores!$F$12:$G$16,2,FALSE)</f>
        <v>#N/A</v>
      </c>
      <c r="I52" s="63" t="e">
        <f t="shared" si="0"/>
        <v>#N/A</v>
      </c>
      <c r="J52" s="63" t="str">
        <f>IFERROR(VLOOKUP(I52,valores!$C$12:$D$36,2,FALSE),"")</f>
        <v/>
      </c>
      <c r="K52" s="64"/>
      <c r="L52" s="65"/>
      <c r="M52" s="66"/>
      <c r="N52" s="66"/>
      <c r="O52" s="67" t="str">
        <f t="shared" ca="1" si="1"/>
        <v/>
      </c>
      <c r="P52" s="67" t="str">
        <f t="shared" ca="1" si="2"/>
        <v/>
      </c>
      <c r="Q52" s="68"/>
      <c r="R52" s="87"/>
    </row>
    <row r="53" spans="2:18" s="52" customFormat="1" ht="37.5" customHeight="1" x14ac:dyDescent="0.25">
      <c r="B53" s="60"/>
      <c r="C53" s="80"/>
      <c r="D53" s="62"/>
      <c r="E53" s="63"/>
      <c r="F53" s="63" t="e">
        <f>VLOOKUP(E53,valores!$B$2:$C$6,2,FALSE)</f>
        <v>#N/A</v>
      </c>
      <c r="G53" s="63"/>
      <c r="H53" s="63" t="e">
        <f>VLOOKUP(G53,valores!$F$12:$G$16,2,FALSE)</f>
        <v>#N/A</v>
      </c>
      <c r="I53" s="63" t="e">
        <f t="shared" si="0"/>
        <v>#N/A</v>
      </c>
      <c r="J53" s="63" t="str">
        <f>IFERROR(VLOOKUP(I53,valores!$C$12:$D$36,2,FALSE),"")</f>
        <v/>
      </c>
      <c r="K53" s="64"/>
      <c r="L53" s="65"/>
      <c r="M53" s="66"/>
      <c r="N53" s="66"/>
      <c r="O53" s="67" t="str">
        <f t="shared" ca="1" si="1"/>
        <v/>
      </c>
      <c r="P53" s="67" t="str">
        <f t="shared" ca="1" si="2"/>
        <v/>
      </c>
      <c r="Q53" s="68"/>
      <c r="R53" s="87"/>
    </row>
    <row r="54" spans="2:18" s="52" customFormat="1" ht="37.5" customHeight="1" x14ac:dyDescent="0.25">
      <c r="B54" s="60"/>
      <c r="C54" s="80"/>
      <c r="D54" s="62"/>
      <c r="E54" s="63"/>
      <c r="F54" s="63" t="e">
        <f>VLOOKUP(E54,valores!$B$2:$C$6,2,FALSE)</f>
        <v>#N/A</v>
      </c>
      <c r="G54" s="63"/>
      <c r="H54" s="63" t="e">
        <f>VLOOKUP(G54,valores!$F$12:$G$16,2,FALSE)</f>
        <v>#N/A</v>
      </c>
      <c r="I54" s="63" t="e">
        <f t="shared" si="0"/>
        <v>#N/A</v>
      </c>
      <c r="J54" s="63" t="str">
        <f>IFERROR(VLOOKUP(I54,valores!$C$12:$D$36,2,FALSE),"")</f>
        <v/>
      </c>
      <c r="K54" s="64"/>
      <c r="L54" s="65"/>
      <c r="M54" s="66"/>
      <c r="N54" s="66"/>
      <c r="O54" s="67" t="str">
        <f t="shared" ca="1" si="1"/>
        <v/>
      </c>
      <c r="P54" s="67" t="str">
        <f t="shared" ca="1" si="2"/>
        <v/>
      </c>
      <c r="Q54" s="68"/>
      <c r="R54" s="87"/>
    </row>
    <row r="55" spans="2:18" s="52" customFormat="1" ht="37.5" customHeight="1" x14ac:dyDescent="0.25">
      <c r="B55" s="60"/>
      <c r="C55" s="80"/>
      <c r="D55" s="62"/>
      <c r="E55" s="63"/>
      <c r="F55" s="63" t="e">
        <f>VLOOKUP(E55,valores!$B$2:$C$6,2,FALSE)</f>
        <v>#N/A</v>
      </c>
      <c r="G55" s="63"/>
      <c r="H55" s="63" t="e">
        <f>VLOOKUP(G55,valores!$F$12:$G$16,2,FALSE)</f>
        <v>#N/A</v>
      </c>
      <c r="I55" s="63" t="e">
        <f t="shared" si="0"/>
        <v>#N/A</v>
      </c>
      <c r="J55" s="63" t="str">
        <f>IFERROR(VLOOKUP(I55,valores!$C$12:$D$36,2,FALSE),"")</f>
        <v/>
      </c>
      <c r="K55" s="64"/>
      <c r="L55" s="65"/>
      <c r="M55" s="66"/>
      <c r="N55" s="66"/>
      <c r="O55" s="67" t="str">
        <f t="shared" ca="1" si="1"/>
        <v/>
      </c>
      <c r="P55" s="67" t="str">
        <f t="shared" ca="1" si="2"/>
        <v/>
      </c>
      <c r="Q55" s="68"/>
      <c r="R55" s="87"/>
    </row>
    <row r="56" spans="2:18" s="52" customFormat="1" ht="37.5" customHeight="1" x14ac:dyDescent="0.25">
      <c r="B56" s="60"/>
      <c r="C56" s="80"/>
      <c r="D56" s="62"/>
      <c r="E56" s="63"/>
      <c r="F56" s="63" t="e">
        <f>VLOOKUP(E56,valores!$B$2:$C$6,2,FALSE)</f>
        <v>#N/A</v>
      </c>
      <c r="G56" s="63"/>
      <c r="H56" s="63" t="e">
        <f>VLOOKUP(G56,valores!$F$12:$G$16,2,FALSE)</f>
        <v>#N/A</v>
      </c>
      <c r="I56" s="63" t="e">
        <f t="shared" si="0"/>
        <v>#N/A</v>
      </c>
      <c r="J56" s="63" t="str">
        <f>IFERROR(VLOOKUP(I56,valores!$C$12:$D$36,2,FALSE),"")</f>
        <v/>
      </c>
      <c r="K56" s="64"/>
      <c r="L56" s="65"/>
      <c r="M56" s="66"/>
      <c r="N56" s="66"/>
      <c r="O56" s="67" t="str">
        <f t="shared" ca="1" si="1"/>
        <v/>
      </c>
      <c r="P56" s="67" t="str">
        <f t="shared" ca="1" si="2"/>
        <v/>
      </c>
      <c r="Q56" s="68"/>
      <c r="R56" s="87"/>
    </row>
    <row r="57" spans="2:18" s="52" customFormat="1" ht="37.5" customHeight="1" x14ac:dyDescent="0.25">
      <c r="B57" s="60"/>
      <c r="C57" s="80"/>
      <c r="D57" s="62"/>
      <c r="E57" s="63"/>
      <c r="F57" s="63" t="e">
        <f>VLOOKUP(E57,valores!$B$2:$C$6,2,FALSE)</f>
        <v>#N/A</v>
      </c>
      <c r="G57" s="63"/>
      <c r="H57" s="63" t="e">
        <f>VLOOKUP(G57,valores!$F$12:$G$16,2,FALSE)</f>
        <v>#N/A</v>
      </c>
      <c r="I57" s="63" t="e">
        <f t="shared" si="0"/>
        <v>#N/A</v>
      </c>
      <c r="J57" s="63" t="str">
        <f>IFERROR(VLOOKUP(I57,valores!$C$12:$D$36,2,FALSE),"")</f>
        <v/>
      </c>
      <c r="K57" s="64"/>
      <c r="L57" s="65"/>
      <c r="M57" s="66"/>
      <c r="N57" s="66"/>
      <c r="O57" s="67" t="str">
        <f t="shared" ca="1" si="1"/>
        <v/>
      </c>
      <c r="P57" s="67" t="str">
        <f t="shared" ca="1" si="2"/>
        <v/>
      </c>
      <c r="Q57" s="68"/>
      <c r="R57" s="87"/>
    </row>
    <row r="58" spans="2:18" s="52" customFormat="1" ht="37.5" customHeight="1" x14ac:dyDescent="0.25">
      <c r="B58" s="60"/>
      <c r="C58" s="80"/>
      <c r="D58" s="62"/>
      <c r="E58" s="63"/>
      <c r="F58" s="63" t="e">
        <f>VLOOKUP(E58,valores!$B$2:$C$6,2,FALSE)</f>
        <v>#N/A</v>
      </c>
      <c r="G58" s="63"/>
      <c r="H58" s="63" t="e">
        <f>VLOOKUP(G58,valores!$F$12:$G$16,2,FALSE)</f>
        <v>#N/A</v>
      </c>
      <c r="I58" s="63" t="e">
        <f t="shared" si="0"/>
        <v>#N/A</v>
      </c>
      <c r="J58" s="63" t="str">
        <f>IFERROR(VLOOKUP(I58,valores!$C$12:$D$36,2,FALSE),"")</f>
        <v/>
      </c>
      <c r="K58" s="64"/>
      <c r="L58" s="65"/>
      <c r="M58" s="66"/>
      <c r="N58" s="66"/>
      <c r="O58" s="67" t="str">
        <f t="shared" ca="1" si="1"/>
        <v/>
      </c>
      <c r="P58" s="67" t="str">
        <f t="shared" ca="1" si="2"/>
        <v/>
      </c>
      <c r="Q58" s="68"/>
      <c r="R58" s="87"/>
    </row>
    <row r="59" spans="2:18" s="52" customFormat="1" ht="37.5" customHeight="1" x14ac:dyDescent="0.25">
      <c r="B59" s="60"/>
      <c r="C59" s="80"/>
      <c r="D59" s="62"/>
      <c r="E59" s="63"/>
      <c r="F59" s="63" t="e">
        <f>VLOOKUP(E59,valores!$B$2:$C$6,2,FALSE)</f>
        <v>#N/A</v>
      </c>
      <c r="G59" s="63"/>
      <c r="H59" s="63" t="e">
        <f>VLOOKUP(G59,valores!$F$12:$G$16,2,FALSE)</f>
        <v>#N/A</v>
      </c>
      <c r="I59" s="63" t="e">
        <f t="shared" si="0"/>
        <v>#N/A</v>
      </c>
      <c r="J59" s="63" t="str">
        <f>IFERROR(VLOOKUP(I59,valores!$C$12:$D$36,2,FALSE),"")</f>
        <v/>
      </c>
      <c r="K59" s="64"/>
      <c r="L59" s="65"/>
      <c r="M59" s="66"/>
      <c r="N59" s="66"/>
      <c r="O59" s="67" t="str">
        <f t="shared" ca="1" si="1"/>
        <v/>
      </c>
      <c r="P59" s="67" t="str">
        <f t="shared" ca="1" si="2"/>
        <v/>
      </c>
      <c r="Q59" s="68"/>
      <c r="R59" s="87"/>
    </row>
    <row r="60" spans="2:18" s="52" customFormat="1" ht="37.5" customHeight="1" x14ac:dyDescent="0.25">
      <c r="B60" s="60"/>
      <c r="C60" s="80"/>
      <c r="D60" s="62"/>
      <c r="E60" s="63"/>
      <c r="F60" s="63" t="e">
        <f>VLOOKUP(E60,valores!$B$2:$C$6,2,FALSE)</f>
        <v>#N/A</v>
      </c>
      <c r="G60" s="63"/>
      <c r="H60" s="63" t="e">
        <f>VLOOKUP(G60,valores!$F$12:$G$16,2,FALSE)</f>
        <v>#N/A</v>
      </c>
      <c r="I60" s="63" t="e">
        <f t="shared" si="0"/>
        <v>#N/A</v>
      </c>
      <c r="J60" s="63" t="str">
        <f>IFERROR(VLOOKUP(I60,valores!$C$12:$D$36,2,FALSE),"")</f>
        <v/>
      </c>
      <c r="K60" s="64"/>
      <c r="L60" s="65"/>
      <c r="M60" s="66"/>
      <c r="N60" s="66"/>
      <c r="O60" s="67" t="str">
        <f t="shared" ca="1" si="1"/>
        <v/>
      </c>
      <c r="P60" s="67" t="str">
        <f t="shared" ca="1" si="2"/>
        <v/>
      </c>
      <c r="Q60" s="68"/>
      <c r="R60" s="87"/>
    </row>
    <row r="61" spans="2:18" s="52" customFormat="1" ht="37.5" customHeight="1" x14ac:dyDescent="0.25">
      <c r="B61" s="60"/>
      <c r="C61" s="80"/>
      <c r="D61" s="62"/>
      <c r="E61" s="63"/>
      <c r="F61" s="63" t="e">
        <f>VLOOKUP(E61,valores!$B$2:$C$6,2,FALSE)</f>
        <v>#N/A</v>
      </c>
      <c r="G61" s="63"/>
      <c r="H61" s="63" t="e">
        <f>VLOOKUP(G61,valores!$F$12:$G$16,2,FALSE)</f>
        <v>#N/A</v>
      </c>
      <c r="I61" s="63" t="e">
        <f t="shared" si="0"/>
        <v>#N/A</v>
      </c>
      <c r="J61" s="63" t="str">
        <f>IFERROR(VLOOKUP(I61,valores!$C$12:$D$36,2,FALSE),"")</f>
        <v/>
      </c>
      <c r="K61" s="64"/>
      <c r="L61" s="65"/>
      <c r="M61" s="66"/>
      <c r="N61" s="66"/>
      <c r="O61" s="67" t="str">
        <f t="shared" ca="1" si="1"/>
        <v/>
      </c>
      <c r="P61" s="67" t="str">
        <f t="shared" ca="1" si="2"/>
        <v/>
      </c>
      <c r="Q61" s="68"/>
      <c r="R61" s="87"/>
    </row>
    <row r="62" spans="2:18" s="52" customFormat="1" ht="37.5" customHeight="1" x14ac:dyDescent="0.25">
      <c r="B62" s="60"/>
      <c r="C62" s="80"/>
      <c r="D62" s="62"/>
      <c r="E62" s="63"/>
      <c r="F62" s="63" t="e">
        <f>VLOOKUP(E62,valores!$B$2:$C$6,2,FALSE)</f>
        <v>#N/A</v>
      </c>
      <c r="G62" s="63"/>
      <c r="H62" s="63" t="e">
        <f>VLOOKUP(G62,valores!$F$12:$G$16,2,FALSE)</f>
        <v>#N/A</v>
      </c>
      <c r="I62" s="63" t="e">
        <f t="shared" si="0"/>
        <v>#N/A</v>
      </c>
      <c r="J62" s="63" t="str">
        <f>IFERROR(VLOOKUP(I62,valores!$C$12:$D$36,2,FALSE),"")</f>
        <v/>
      </c>
      <c r="K62" s="64"/>
      <c r="L62" s="65"/>
      <c r="M62" s="66"/>
      <c r="N62" s="66"/>
      <c r="O62" s="67" t="str">
        <f t="shared" ca="1" si="1"/>
        <v/>
      </c>
      <c r="P62" s="67" t="str">
        <f t="shared" ca="1" si="2"/>
        <v/>
      </c>
      <c r="Q62" s="68"/>
      <c r="R62" s="87"/>
    </row>
    <row r="63" spans="2:18" s="52" customFormat="1" ht="37.5" customHeight="1" x14ac:dyDescent="0.25">
      <c r="B63" s="60"/>
      <c r="C63" s="80"/>
      <c r="D63" s="62"/>
      <c r="E63" s="63"/>
      <c r="F63" s="63" t="e">
        <f>VLOOKUP(E63,valores!$B$2:$C$6,2,FALSE)</f>
        <v>#N/A</v>
      </c>
      <c r="G63" s="63"/>
      <c r="H63" s="63" t="e">
        <f>VLOOKUP(G63,valores!$F$12:$G$16,2,FALSE)</f>
        <v>#N/A</v>
      </c>
      <c r="I63" s="63" t="e">
        <f t="shared" si="0"/>
        <v>#N/A</v>
      </c>
      <c r="J63" s="63" t="str">
        <f>IFERROR(VLOOKUP(I63,valores!$C$12:$D$36,2,FALSE),"")</f>
        <v/>
      </c>
      <c r="K63" s="64"/>
      <c r="L63" s="65"/>
      <c r="M63" s="66"/>
      <c r="N63" s="66"/>
      <c r="O63" s="67" t="str">
        <f t="shared" ca="1" si="1"/>
        <v/>
      </c>
      <c r="P63" s="67" t="str">
        <f t="shared" ca="1" si="2"/>
        <v/>
      </c>
      <c r="Q63" s="68"/>
      <c r="R63" s="87"/>
    </row>
    <row r="64" spans="2:18" s="52" customFormat="1" ht="37.5" customHeight="1" x14ac:dyDescent="0.25">
      <c r="B64" s="60"/>
      <c r="C64" s="80"/>
      <c r="D64" s="62"/>
      <c r="E64" s="63"/>
      <c r="F64" s="63" t="e">
        <f>VLOOKUP(E64,valores!$B$2:$C$6,2,FALSE)</f>
        <v>#N/A</v>
      </c>
      <c r="G64" s="63"/>
      <c r="H64" s="63" t="e">
        <f>VLOOKUP(G64,valores!$F$12:$G$16,2,FALSE)</f>
        <v>#N/A</v>
      </c>
      <c r="I64" s="63" t="e">
        <f t="shared" si="0"/>
        <v>#N/A</v>
      </c>
      <c r="J64" s="63" t="str">
        <f>IFERROR(VLOOKUP(I64,valores!$C$12:$D$36,2,FALSE),"")</f>
        <v/>
      </c>
      <c r="K64" s="64"/>
      <c r="L64" s="65"/>
      <c r="M64" s="66"/>
      <c r="N64" s="66"/>
      <c r="O64" s="67" t="str">
        <f t="shared" ca="1" si="1"/>
        <v/>
      </c>
      <c r="P64" s="67" t="str">
        <f t="shared" ca="1" si="2"/>
        <v/>
      </c>
      <c r="Q64" s="68"/>
      <c r="R64" s="87"/>
    </row>
    <row r="65" spans="2:18" s="52" customFormat="1" ht="37.5" customHeight="1" x14ac:dyDescent="0.25">
      <c r="B65" s="60"/>
      <c r="C65" s="80"/>
      <c r="D65" s="62"/>
      <c r="E65" s="63"/>
      <c r="F65" s="63" t="e">
        <f>VLOOKUP(E65,valores!$B$2:$C$6,2,FALSE)</f>
        <v>#N/A</v>
      </c>
      <c r="G65" s="63"/>
      <c r="H65" s="63" t="e">
        <f>VLOOKUP(G65,valores!$F$12:$G$16,2,FALSE)</f>
        <v>#N/A</v>
      </c>
      <c r="I65" s="63" t="e">
        <f t="shared" si="0"/>
        <v>#N/A</v>
      </c>
      <c r="J65" s="63" t="str">
        <f>IFERROR(VLOOKUP(I65,valores!$C$12:$D$36,2,FALSE),"")</f>
        <v/>
      </c>
      <c r="K65" s="64"/>
      <c r="L65" s="65"/>
      <c r="M65" s="66"/>
      <c r="N65" s="66"/>
      <c r="O65" s="67" t="str">
        <f t="shared" ca="1" si="1"/>
        <v/>
      </c>
      <c r="P65" s="67" t="str">
        <f t="shared" ca="1" si="2"/>
        <v/>
      </c>
      <c r="Q65" s="68"/>
      <c r="R65" s="87"/>
    </row>
    <row r="66" spans="2:18" s="52" customFormat="1" ht="37.5" customHeight="1" x14ac:dyDescent="0.25">
      <c r="B66" s="60"/>
      <c r="C66" s="80"/>
      <c r="D66" s="62"/>
      <c r="E66" s="63"/>
      <c r="F66" s="63" t="e">
        <f>VLOOKUP(E66,valores!$B$2:$C$6,2,FALSE)</f>
        <v>#N/A</v>
      </c>
      <c r="G66" s="63"/>
      <c r="H66" s="63" t="e">
        <f>VLOOKUP(G66,valores!$F$12:$G$16,2,FALSE)</f>
        <v>#N/A</v>
      </c>
      <c r="I66" s="63" t="e">
        <f t="shared" si="0"/>
        <v>#N/A</v>
      </c>
      <c r="J66" s="63" t="str">
        <f>IFERROR(VLOOKUP(I66,valores!$C$12:$D$36,2,FALSE),"")</f>
        <v/>
      </c>
      <c r="K66" s="64"/>
      <c r="L66" s="65"/>
      <c r="M66" s="66"/>
      <c r="N66" s="66"/>
      <c r="O66" s="67" t="str">
        <f t="shared" ca="1" si="1"/>
        <v/>
      </c>
      <c r="P66" s="67" t="str">
        <f t="shared" ca="1" si="2"/>
        <v/>
      </c>
      <c r="Q66" s="68"/>
      <c r="R66" s="87"/>
    </row>
    <row r="67" spans="2:18" s="52" customFormat="1" ht="37.5" customHeight="1" x14ac:dyDescent="0.25">
      <c r="B67" s="60"/>
      <c r="C67" s="80"/>
      <c r="D67" s="62"/>
      <c r="E67" s="63"/>
      <c r="F67" s="63" t="e">
        <f>VLOOKUP(E67,valores!$B$2:$C$6,2,FALSE)</f>
        <v>#N/A</v>
      </c>
      <c r="G67" s="63"/>
      <c r="H67" s="63" t="e">
        <f>VLOOKUP(G67,valores!$F$12:$G$16,2,FALSE)</f>
        <v>#N/A</v>
      </c>
      <c r="I67" s="63" t="e">
        <f t="shared" ref="I67:I113" si="3">_xlfn.CONCAT(H67,F67)</f>
        <v>#N/A</v>
      </c>
      <c r="J67" s="63" t="str">
        <f>IFERROR(VLOOKUP(I67,valores!$C$12:$D$36,2,FALSE),"")</f>
        <v/>
      </c>
      <c r="K67" s="64"/>
      <c r="L67" s="65"/>
      <c r="M67" s="66"/>
      <c r="N67" s="66"/>
      <c r="O67" s="67" t="str">
        <f t="shared" ref="O67:O113" ca="1" si="4">IF(Q67="Eliminado","",IF(N67="","",_xlfn.DAYS(N67,TODAY())))</f>
        <v/>
      </c>
      <c r="P67" s="67" t="str">
        <f t="shared" ref="P67:P113" ca="1" si="5">IF(Q67="Eliminado","",IF(N67="","",NETWORKDAYS(TODAY(),N67)))</f>
        <v/>
      </c>
      <c r="Q67" s="68"/>
      <c r="R67" s="87"/>
    </row>
    <row r="68" spans="2:18" s="52" customFormat="1" ht="37.5" customHeight="1" x14ac:dyDescent="0.25">
      <c r="B68" s="60"/>
      <c r="C68" s="80"/>
      <c r="D68" s="62"/>
      <c r="E68" s="63"/>
      <c r="F68" s="63" t="e">
        <f>VLOOKUP(E68,valores!$B$2:$C$6,2,FALSE)</f>
        <v>#N/A</v>
      </c>
      <c r="G68" s="63"/>
      <c r="H68" s="63" t="e">
        <f>VLOOKUP(G68,valores!$F$12:$G$16,2,FALSE)</f>
        <v>#N/A</v>
      </c>
      <c r="I68" s="63" t="e">
        <f t="shared" si="3"/>
        <v>#N/A</v>
      </c>
      <c r="J68" s="63" t="str">
        <f>IFERROR(VLOOKUP(I68,valores!$C$12:$D$36,2,FALSE),"")</f>
        <v/>
      </c>
      <c r="K68" s="64"/>
      <c r="L68" s="65"/>
      <c r="M68" s="66"/>
      <c r="N68" s="66"/>
      <c r="O68" s="67" t="str">
        <f t="shared" ca="1" si="4"/>
        <v/>
      </c>
      <c r="P68" s="67" t="str">
        <f t="shared" ca="1" si="5"/>
        <v/>
      </c>
      <c r="Q68" s="68"/>
      <c r="R68" s="87"/>
    </row>
    <row r="69" spans="2:18" s="52" customFormat="1" ht="37.5" customHeight="1" x14ac:dyDescent="0.25">
      <c r="B69" s="60"/>
      <c r="C69" s="80"/>
      <c r="D69" s="62"/>
      <c r="E69" s="63"/>
      <c r="F69" s="63" t="e">
        <f>VLOOKUP(E69,valores!$B$2:$C$6,2,FALSE)</f>
        <v>#N/A</v>
      </c>
      <c r="G69" s="63"/>
      <c r="H69" s="63" t="e">
        <f>VLOOKUP(G69,valores!$F$12:$G$16,2,FALSE)</f>
        <v>#N/A</v>
      </c>
      <c r="I69" s="63" t="e">
        <f t="shared" si="3"/>
        <v>#N/A</v>
      </c>
      <c r="J69" s="63" t="str">
        <f>IFERROR(VLOOKUP(I69,valores!$C$12:$D$36,2,FALSE),"")</f>
        <v/>
      </c>
      <c r="K69" s="64"/>
      <c r="L69" s="65"/>
      <c r="M69" s="66"/>
      <c r="N69" s="66"/>
      <c r="O69" s="67" t="str">
        <f t="shared" ca="1" si="4"/>
        <v/>
      </c>
      <c r="P69" s="67" t="str">
        <f t="shared" ca="1" si="5"/>
        <v/>
      </c>
      <c r="Q69" s="68"/>
      <c r="R69" s="87"/>
    </row>
    <row r="70" spans="2:18" s="52" customFormat="1" ht="37.5" customHeight="1" x14ac:dyDescent="0.25">
      <c r="B70" s="60"/>
      <c r="C70" s="80"/>
      <c r="D70" s="62"/>
      <c r="E70" s="63"/>
      <c r="F70" s="63" t="e">
        <f>VLOOKUP(E70,valores!$B$2:$C$6,2,FALSE)</f>
        <v>#N/A</v>
      </c>
      <c r="G70" s="63"/>
      <c r="H70" s="63" t="e">
        <f>VLOOKUP(G70,valores!$F$12:$G$16,2,FALSE)</f>
        <v>#N/A</v>
      </c>
      <c r="I70" s="63" t="e">
        <f t="shared" si="3"/>
        <v>#N/A</v>
      </c>
      <c r="J70" s="63" t="str">
        <f>IFERROR(VLOOKUP(I70,valores!$C$12:$D$36,2,FALSE),"")</f>
        <v/>
      </c>
      <c r="K70" s="64"/>
      <c r="L70" s="65"/>
      <c r="M70" s="66"/>
      <c r="N70" s="66"/>
      <c r="O70" s="67" t="str">
        <f t="shared" ca="1" si="4"/>
        <v/>
      </c>
      <c r="P70" s="67" t="str">
        <f t="shared" ca="1" si="5"/>
        <v/>
      </c>
      <c r="Q70" s="68"/>
      <c r="R70" s="87"/>
    </row>
    <row r="71" spans="2:18" s="52" customFormat="1" ht="37.5" customHeight="1" x14ac:dyDescent="0.25">
      <c r="B71" s="60"/>
      <c r="C71" s="80"/>
      <c r="D71" s="62"/>
      <c r="E71" s="63"/>
      <c r="F71" s="63" t="e">
        <f>VLOOKUP(E71,valores!$B$2:$C$6,2,FALSE)</f>
        <v>#N/A</v>
      </c>
      <c r="G71" s="63"/>
      <c r="H71" s="63" t="e">
        <f>VLOOKUP(G71,valores!$F$12:$G$16,2,FALSE)</f>
        <v>#N/A</v>
      </c>
      <c r="I71" s="63" t="e">
        <f t="shared" si="3"/>
        <v>#N/A</v>
      </c>
      <c r="J71" s="63" t="str">
        <f>IFERROR(VLOOKUP(I71,valores!$C$12:$D$36,2,FALSE),"")</f>
        <v/>
      </c>
      <c r="K71" s="64"/>
      <c r="L71" s="65"/>
      <c r="M71" s="66"/>
      <c r="N71" s="66"/>
      <c r="O71" s="67" t="str">
        <f t="shared" ca="1" si="4"/>
        <v/>
      </c>
      <c r="P71" s="67" t="str">
        <f t="shared" ca="1" si="5"/>
        <v/>
      </c>
      <c r="Q71" s="68"/>
      <c r="R71" s="87"/>
    </row>
    <row r="72" spans="2:18" s="52" customFormat="1" ht="37.5" customHeight="1" x14ac:dyDescent="0.25">
      <c r="B72" s="60"/>
      <c r="C72" s="80"/>
      <c r="D72" s="62"/>
      <c r="E72" s="63"/>
      <c r="F72" s="63" t="e">
        <f>VLOOKUP(E72,valores!$B$2:$C$6,2,FALSE)</f>
        <v>#N/A</v>
      </c>
      <c r="G72" s="63"/>
      <c r="H72" s="63" t="e">
        <f>VLOOKUP(G72,valores!$F$12:$G$16,2,FALSE)</f>
        <v>#N/A</v>
      </c>
      <c r="I72" s="63" t="e">
        <f t="shared" si="3"/>
        <v>#N/A</v>
      </c>
      <c r="J72" s="63" t="str">
        <f>IFERROR(VLOOKUP(I72,valores!$C$12:$D$36,2,FALSE),"")</f>
        <v/>
      </c>
      <c r="K72" s="64"/>
      <c r="L72" s="65"/>
      <c r="M72" s="66"/>
      <c r="N72" s="66"/>
      <c r="O72" s="67" t="str">
        <f t="shared" ca="1" si="4"/>
        <v/>
      </c>
      <c r="P72" s="67" t="str">
        <f t="shared" ca="1" si="5"/>
        <v/>
      </c>
      <c r="Q72" s="68"/>
      <c r="R72" s="87"/>
    </row>
    <row r="73" spans="2:18" s="52" customFormat="1" ht="37.5" customHeight="1" x14ac:dyDescent="0.25">
      <c r="B73" s="60"/>
      <c r="C73" s="80"/>
      <c r="D73" s="62"/>
      <c r="E73" s="63"/>
      <c r="F73" s="63" t="e">
        <f>VLOOKUP(E73,valores!$B$2:$C$6,2,FALSE)</f>
        <v>#N/A</v>
      </c>
      <c r="G73" s="63"/>
      <c r="H73" s="63" t="e">
        <f>VLOOKUP(G73,valores!$F$12:$G$16,2,FALSE)</f>
        <v>#N/A</v>
      </c>
      <c r="I73" s="63" t="e">
        <f t="shared" si="3"/>
        <v>#N/A</v>
      </c>
      <c r="J73" s="63" t="str">
        <f>IFERROR(VLOOKUP(I73,valores!$C$12:$D$36,2,FALSE),"")</f>
        <v/>
      </c>
      <c r="K73" s="64"/>
      <c r="L73" s="65"/>
      <c r="M73" s="66"/>
      <c r="N73" s="66"/>
      <c r="O73" s="67" t="str">
        <f t="shared" ca="1" si="4"/>
        <v/>
      </c>
      <c r="P73" s="67" t="str">
        <f t="shared" ca="1" si="5"/>
        <v/>
      </c>
      <c r="Q73" s="68"/>
      <c r="R73" s="87"/>
    </row>
    <row r="74" spans="2:18" s="52" customFormat="1" ht="37.5" customHeight="1" x14ac:dyDescent="0.25">
      <c r="B74" s="60"/>
      <c r="C74" s="80"/>
      <c r="D74" s="62"/>
      <c r="E74" s="63"/>
      <c r="F74" s="63" t="e">
        <f>VLOOKUP(E74,valores!$B$2:$C$6,2,FALSE)</f>
        <v>#N/A</v>
      </c>
      <c r="G74" s="63"/>
      <c r="H74" s="63" t="e">
        <f>VLOOKUP(G74,valores!$F$12:$G$16,2,FALSE)</f>
        <v>#N/A</v>
      </c>
      <c r="I74" s="63" t="e">
        <f t="shared" si="3"/>
        <v>#N/A</v>
      </c>
      <c r="J74" s="63" t="str">
        <f>IFERROR(VLOOKUP(I74,valores!$C$12:$D$36,2,FALSE),"")</f>
        <v/>
      </c>
      <c r="K74" s="64"/>
      <c r="L74" s="65"/>
      <c r="M74" s="66"/>
      <c r="N74" s="66"/>
      <c r="O74" s="67" t="str">
        <f t="shared" ca="1" si="4"/>
        <v/>
      </c>
      <c r="P74" s="67" t="str">
        <f t="shared" ca="1" si="5"/>
        <v/>
      </c>
      <c r="Q74" s="68"/>
      <c r="R74" s="87"/>
    </row>
    <row r="75" spans="2:18" s="52" customFormat="1" ht="37.5" customHeight="1" x14ac:dyDescent="0.25">
      <c r="B75" s="60"/>
      <c r="C75" s="80"/>
      <c r="D75" s="62"/>
      <c r="E75" s="63"/>
      <c r="F75" s="63" t="e">
        <f>VLOOKUP(E75,valores!$B$2:$C$6,2,FALSE)</f>
        <v>#N/A</v>
      </c>
      <c r="G75" s="63"/>
      <c r="H75" s="63" t="e">
        <f>VLOOKUP(G75,valores!$F$12:$G$16,2,FALSE)</f>
        <v>#N/A</v>
      </c>
      <c r="I75" s="63" t="e">
        <f t="shared" si="3"/>
        <v>#N/A</v>
      </c>
      <c r="J75" s="63" t="str">
        <f>IFERROR(VLOOKUP(I75,valores!$C$12:$D$36,2,FALSE),"")</f>
        <v/>
      </c>
      <c r="K75" s="64"/>
      <c r="L75" s="65"/>
      <c r="M75" s="66"/>
      <c r="N75" s="66"/>
      <c r="O75" s="67" t="str">
        <f t="shared" ca="1" si="4"/>
        <v/>
      </c>
      <c r="P75" s="67" t="str">
        <f t="shared" ca="1" si="5"/>
        <v/>
      </c>
      <c r="Q75" s="68"/>
      <c r="R75" s="87"/>
    </row>
    <row r="76" spans="2:18" s="52" customFormat="1" ht="37.5" customHeight="1" x14ac:dyDescent="0.25">
      <c r="B76" s="60"/>
      <c r="C76" s="80"/>
      <c r="D76" s="62"/>
      <c r="E76" s="63"/>
      <c r="F76" s="63" t="e">
        <f>VLOOKUP(E76,valores!$B$2:$C$6,2,FALSE)</f>
        <v>#N/A</v>
      </c>
      <c r="G76" s="63"/>
      <c r="H76" s="63" t="e">
        <f>VLOOKUP(G76,valores!$F$12:$G$16,2,FALSE)</f>
        <v>#N/A</v>
      </c>
      <c r="I76" s="63" t="e">
        <f t="shared" si="3"/>
        <v>#N/A</v>
      </c>
      <c r="J76" s="63" t="str">
        <f>IFERROR(VLOOKUP(I76,valores!$C$12:$D$36,2,FALSE),"")</f>
        <v/>
      </c>
      <c r="K76" s="64"/>
      <c r="L76" s="65"/>
      <c r="M76" s="66"/>
      <c r="N76" s="66"/>
      <c r="O76" s="67" t="str">
        <f t="shared" ca="1" si="4"/>
        <v/>
      </c>
      <c r="P76" s="67" t="str">
        <f t="shared" ca="1" si="5"/>
        <v/>
      </c>
      <c r="Q76" s="68"/>
      <c r="R76" s="87"/>
    </row>
    <row r="77" spans="2:18" s="52" customFormat="1" ht="37.5" customHeight="1" x14ac:dyDescent="0.25">
      <c r="B77" s="60"/>
      <c r="C77" s="80"/>
      <c r="D77" s="62"/>
      <c r="E77" s="63"/>
      <c r="F77" s="63" t="e">
        <f>VLOOKUP(E77,valores!$B$2:$C$6,2,FALSE)</f>
        <v>#N/A</v>
      </c>
      <c r="G77" s="63"/>
      <c r="H77" s="63" t="e">
        <f>VLOOKUP(G77,valores!$F$12:$G$16,2,FALSE)</f>
        <v>#N/A</v>
      </c>
      <c r="I77" s="63" t="e">
        <f t="shared" si="3"/>
        <v>#N/A</v>
      </c>
      <c r="J77" s="63" t="str">
        <f>IFERROR(VLOOKUP(I77,valores!$C$12:$D$36,2,FALSE),"")</f>
        <v/>
      </c>
      <c r="K77" s="64"/>
      <c r="L77" s="65"/>
      <c r="M77" s="66"/>
      <c r="N77" s="66"/>
      <c r="O77" s="67" t="str">
        <f t="shared" ca="1" si="4"/>
        <v/>
      </c>
      <c r="P77" s="67" t="str">
        <f t="shared" ca="1" si="5"/>
        <v/>
      </c>
      <c r="Q77" s="68"/>
      <c r="R77" s="87"/>
    </row>
    <row r="78" spans="2:18" s="52" customFormat="1" ht="37.5" customHeight="1" x14ac:dyDescent="0.25">
      <c r="B78" s="60"/>
      <c r="C78" s="80"/>
      <c r="D78" s="62"/>
      <c r="E78" s="63"/>
      <c r="F78" s="63" t="e">
        <f>VLOOKUP(E78,valores!$B$2:$C$6,2,FALSE)</f>
        <v>#N/A</v>
      </c>
      <c r="G78" s="63"/>
      <c r="H78" s="63" t="e">
        <f>VLOOKUP(G78,valores!$F$12:$G$16,2,FALSE)</f>
        <v>#N/A</v>
      </c>
      <c r="I78" s="63" t="e">
        <f t="shared" si="3"/>
        <v>#N/A</v>
      </c>
      <c r="J78" s="63" t="str">
        <f>IFERROR(VLOOKUP(I78,valores!$C$12:$D$36,2,FALSE),"")</f>
        <v/>
      </c>
      <c r="K78" s="64"/>
      <c r="L78" s="65"/>
      <c r="M78" s="66"/>
      <c r="N78" s="66"/>
      <c r="O78" s="67" t="str">
        <f t="shared" ca="1" si="4"/>
        <v/>
      </c>
      <c r="P78" s="67" t="str">
        <f t="shared" ca="1" si="5"/>
        <v/>
      </c>
      <c r="Q78" s="68"/>
      <c r="R78" s="87"/>
    </row>
    <row r="79" spans="2:18" s="52" customFormat="1" ht="37.5" customHeight="1" x14ac:dyDescent="0.25">
      <c r="B79" s="60"/>
      <c r="C79" s="80"/>
      <c r="D79" s="62"/>
      <c r="E79" s="63"/>
      <c r="F79" s="63" t="e">
        <f>VLOOKUP(E79,valores!$B$2:$C$6,2,FALSE)</f>
        <v>#N/A</v>
      </c>
      <c r="G79" s="63"/>
      <c r="H79" s="63" t="e">
        <f>VLOOKUP(G79,valores!$F$12:$G$16,2,FALSE)</f>
        <v>#N/A</v>
      </c>
      <c r="I79" s="63" t="e">
        <f t="shared" si="3"/>
        <v>#N/A</v>
      </c>
      <c r="J79" s="63" t="str">
        <f>IFERROR(VLOOKUP(I79,valores!$C$12:$D$36,2,FALSE),"")</f>
        <v/>
      </c>
      <c r="K79" s="64"/>
      <c r="L79" s="65"/>
      <c r="M79" s="66"/>
      <c r="N79" s="66"/>
      <c r="O79" s="67" t="str">
        <f t="shared" ca="1" si="4"/>
        <v/>
      </c>
      <c r="P79" s="67" t="str">
        <f t="shared" ca="1" si="5"/>
        <v/>
      </c>
      <c r="Q79" s="68"/>
      <c r="R79" s="87"/>
    </row>
    <row r="80" spans="2:18" s="52" customFormat="1" ht="37.5" customHeight="1" x14ac:dyDescent="0.25">
      <c r="B80" s="60"/>
      <c r="C80" s="80"/>
      <c r="D80" s="62"/>
      <c r="E80" s="63"/>
      <c r="F80" s="63" t="e">
        <f>VLOOKUP(E80,valores!$B$2:$C$6,2,FALSE)</f>
        <v>#N/A</v>
      </c>
      <c r="G80" s="63"/>
      <c r="H80" s="63" t="e">
        <f>VLOOKUP(G80,valores!$F$12:$G$16,2,FALSE)</f>
        <v>#N/A</v>
      </c>
      <c r="I80" s="63" t="e">
        <f t="shared" si="3"/>
        <v>#N/A</v>
      </c>
      <c r="J80" s="63" t="str">
        <f>IFERROR(VLOOKUP(I80,valores!$C$12:$D$36,2,FALSE),"")</f>
        <v/>
      </c>
      <c r="K80" s="64"/>
      <c r="L80" s="65"/>
      <c r="M80" s="66"/>
      <c r="N80" s="66"/>
      <c r="O80" s="67" t="str">
        <f t="shared" ca="1" si="4"/>
        <v/>
      </c>
      <c r="P80" s="67" t="str">
        <f t="shared" ca="1" si="5"/>
        <v/>
      </c>
      <c r="Q80" s="68"/>
      <c r="R80" s="87"/>
    </row>
    <row r="81" spans="2:18" s="52" customFormat="1" ht="37.5" customHeight="1" x14ac:dyDescent="0.25">
      <c r="B81" s="60"/>
      <c r="C81" s="80"/>
      <c r="D81" s="62"/>
      <c r="E81" s="63"/>
      <c r="F81" s="63" t="e">
        <f>VLOOKUP(E81,valores!$B$2:$C$6,2,FALSE)</f>
        <v>#N/A</v>
      </c>
      <c r="G81" s="63"/>
      <c r="H81" s="63" t="e">
        <f>VLOOKUP(G81,valores!$F$12:$G$16,2,FALSE)</f>
        <v>#N/A</v>
      </c>
      <c r="I81" s="63" t="e">
        <f t="shared" si="3"/>
        <v>#N/A</v>
      </c>
      <c r="J81" s="63" t="str">
        <f>IFERROR(VLOOKUP(I81,valores!$C$12:$D$36,2,FALSE),"")</f>
        <v/>
      </c>
      <c r="K81" s="64"/>
      <c r="L81" s="65"/>
      <c r="M81" s="66"/>
      <c r="N81" s="66"/>
      <c r="O81" s="67" t="str">
        <f t="shared" ca="1" si="4"/>
        <v/>
      </c>
      <c r="P81" s="67" t="str">
        <f t="shared" ca="1" si="5"/>
        <v/>
      </c>
      <c r="Q81" s="68"/>
      <c r="R81" s="87"/>
    </row>
    <row r="82" spans="2:18" s="52" customFormat="1" ht="37.5" customHeight="1" x14ac:dyDescent="0.25">
      <c r="B82" s="60"/>
      <c r="C82" s="80"/>
      <c r="D82" s="62"/>
      <c r="E82" s="63"/>
      <c r="F82" s="63" t="e">
        <f>VLOOKUP(E82,valores!$B$2:$C$6,2,FALSE)</f>
        <v>#N/A</v>
      </c>
      <c r="G82" s="63"/>
      <c r="H82" s="63" t="e">
        <f>VLOOKUP(G82,valores!$F$12:$G$16,2,FALSE)</f>
        <v>#N/A</v>
      </c>
      <c r="I82" s="63" t="e">
        <f t="shared" si="3"/>
        <v>#N/A</v>
      </c>
      <c r="J82" s="63" t="str">
        <f>IFERROR(VLOOKUP(I82,valores!$C$12:$D$36,2,FALSE),"")</f>
        <v/>
      </c>
      <c r="K82" s="64"/>
      <c r="L82" s="65"/>
      <c r="M82" s="66"/>
      <c r="N82" s="66"/>
      <c r="O82" s="67" t="str">
        <f t="shared" ca="1" si="4"/>
        <v/>
      </c>
      <c r="P82" s="67" t="str">
        <f t="shared" ca="1" si="5"/>
        <v/>
      </c>
      <c r="Q82" s="68"/>
      <c r="R82" s="87"/>
    </row>
    <row r="83" spans="2:18" s="52" customFormat="1" ht="37.5" customHeight="1" x14ac:dyDescent="0.25">
      <c r="B83" s="60"/>
      <c r="C83" s="80"/>
      <c r="D83" s="62"/>
      <c r="E83" s="63"/>
      <c r="F83" s="63" t="e">
        <f>VLOOKUP(E83,valores!$B$2:$C$6,2,FALSE)</f>
        <v>#N/A</v>
      </c>
      <c r="G83" s="63"/>
      <c r="H83" s="63" t="e">
        <f>VLOOKUP(G83,valores!$F$12:$G$16,2,FALSE)</f>
        <v>#N/A</v>
      </c>
      <c r="I83" s="63" t="e">
        <f t="shared" si="3"/>
        <v>#N/A</v>
      </c>
      <c r="J83" s="63" t="str">
        <f>IFERROR(VLOOKUP(I83,valores!$C$12:$D$36,2,FALSE),"")</f>
        <v/>
      </c>
      <c r="K83" s="64"/>
      <c r="L83" s="65"/>
      <c r="M83" s="66"/>
      <c r="N83" s="66"/>
      <c r="O83" s="67" t="str">
        <f t="shared" ca="1" si="4"/>
        <v/>
      </c>
      <c r="P83" s="67" t="str">
        <f t="shared" ca="1" si="5"/>
        <v/>
      </c>
      <c r="Q83" s="68"/>
      <c r="R83" s="87"/>
    </row>
    <row r="84" spans="2:18" s="52" customFormat="1" ht="37.5" customHeight="1" x14ac:dyDescent="0.25">
      <c r="B84" s="60"/>
      <c r="C84" s="80"/>
      <c r="D84" s="62"/>
      <c r="E84" s="63"/>
      <c r="F84" s="63" t="e">
        <f>VLOOKUP(E84,valores!$B$2:$C$6,2,FALSE)</f>
        <v>#N/A</v>
      </c>
      <c r="G84" s="63"/>
      <c r="H84" s="63" t="e">
        <f>VLOOKUP(G84,valores!$F$12:$G$16,2,FALSE)</f>
        <v>#N/A</v>
      </c>
      <c r="I84" s="63" t="e">
        <f t="shared" si="3"/>
        <v>#N/A</v>
      </c>
      <c r="J84" s="63" t="str">
        <f>IFERROR(VLOOKUP(I84,valores!$C$12:$D$36,2,FALSE),"")</f>
        <v/>
      </c>
      <c r="K84" s="64"/>
      <c r="L84" s="65"/>
      <c r="M84" s="66"/>
      <c r="N84" s="66"/>
      <c r="O84" s="67" t="str">
        <f t="shared" ca="1" si="4"/>
        <v/>
      </c>
      <c r="P84" s="67" t="str">
        <f t="shared" ca="1" si="5"/>
        <v/>
      </c>
      <c r="Q84" s="68"/>
      <c r="R84" s="87"/>
    </row>
    <row r="85" spans="2:18" s="52" customFormat="1" ht="37.5" customHeight="1" x14ac:dyDescent="0.25">
      <c r="B85" s="60"/>
      <c r="C85" s="80"/>
      <c r="D85" s="62"/>
      <c r="E85" s="63"/>
      <c r="F85" s="63" t="e">
        <f>VLOOKUP(E85,valores!$B$2:$C$6,2,FALSE)</f>
        <v>#N/A</v>
      </c>
      <c r="G85" s="63"/>
      <c r="H85" s="63" t="e">
        <f>VLOOKUP(G85,valores!$F$12:$G$16,2,FALSE)</f>
        <v>#N/A</v>
      </c>
      <c r="I85" s="63" t="e">
        <f t="shared" si="3"/>
        <v>#N/A</v>
      </c>
      <c r="J85" s="63" t="str">
        <f>IFERROR(VLOOKUP(I85,valores!$C$12:$D$36,2,FALSE),"")</f>
        <v/>
      </c>
      <c r="K85" s="64"/>
      <c r="L85" s="65"/>
      <c r="M85" s="66"/>
      <c r="N85" s="66"/>
      <c r="O85" s="67" t="str">
        <f t="shared" ca="1" si="4"/>
        <v/>
      </c>
      <c r="P85" s="67" t="str">
        <f t="shared" ca="1" si="5"/>
        <v/>
      </c>
      <c r="Q85" s="68"/>
      <c r="R85" s="87"/>
    </row>
    <row r="86" spans="2:18" s="52" customFormat="1" ht="37.5" customHeight="1" x14ac:dyDescent="0.25">
      <c r="B86" s="60"/>
      <c r="C86" s="80"/>
      <c r="D86" s="62"/>
      <c r="E86" s="63"/>
      <c r="F86" s="63" t="e">
        <f>VLOOKUP(E86,valores!$B$2:$C$6,2,FALSE)</f>
        <v>#N/A</v>
      </c>
      <c r="G86" s="63"/>
      <c r="H86" s="63" t="e">
        <f>VLOOKUP(G86,valores!$F$12:$G$16,2,FALSE)</f>
        <v>#N/A</v>
      </c>
      <c r="I86" s="63" t="e">
        <f t="shared" si="3"/>
        <v>#N/A</v>
      </c>
      <c r="J86" s="63" t="str">
        <f>IFERROR(VLOOKUP(I86,valores!$C$12:$D$36,2,FALSE),"")</f>
        <v/>
      </c>
      <c r="K86" s="64"/>
      <c r="L86" s="65"/>
      <c r="M86" s="66"/>
      <c r="N86" s="66"/>
      <c r="O86" s="67" t="str">
        <f t="shared" ca="1" si="4"/>
        <v/>
      </c>
      <c r="P86" s="67" t="str">
        <f t="shared" ca="1" si="5"/>
        <v/>
      </c>
      <c r="Q86" s="68"/>
      <c r="R86" s="87"/>
    </row>
    <row r="87" spans="2:18" s="52" customFormat="1" ht="37.5" customHeight="1" x14ac:dyDescent="0.25">
      <c r="B87" s="60"/>
      <c r="C87" s="80"/>
      <c r="D87" s="62"/>
      <c r="E87" s="63"/>
      <c r="F87" s="63" t="e">
        <f>VLOOKUP(E87,valores!$B$2:$C$6,2,FALSE)</f>
        <v>#N/A</v>
      </c>
      <c r="G87" s="63"/>
      <c r="H87" s="63" t="e">
        <f>VLOOKUP(G87,valores!$F$12:$G$16,2,FALSE)</f>
        <v>#N/A</v>
      </c>
      <c r="I87" s="63" t="e">
        <f t="shared" si="3"/>
        <v>#N/A</v>
      </c>
      <c r="J87" s="63" t="str">
        <f>IFERROR(VLOOKUP(I87,valores!$C$12:$D$36,2,FALSE),"")</f>
        <v/>
      </c>
      <c r="K87" s="64"/>
      <c r="L87" s="65"/>
      <c r="M87" s="66"/>
      <c r="N87" s="66"/>
      <c r="O87" s="67" t="str">
        <f t="shared" ca="1" si="4"/>
        <v/>
      </c>
      <c r="P87" s="67" t="str">
        <f t="shared" ca="1" si="5"/>
        <v/>
      </c>
      <c r="Q87" s="68"/>
      <c r="R87" s="87"/>
    </row>
    <row r="88" spans="2:18" s="52" customFormat="1" ht="37.5" customHeight="1" x14ac:dyDescent="0.25">
      <c r="B88" s="60"/>
      <c r="C88" s="80"/>
      <c r="D88" s="62"/>
      <c r="E88" s="63"/>
      <c r="F88" s="63" t="e">
        <f>VLOOKUP(E88,valores!$B$2:$C$6,2,FALSE)</f>
        <v>#N/A</v>
      </c>
      <c r="G88" s="63"/>
      <c r="H88" s="63" t="e">
        <f>VLOOKUP(G88,valores!$F$12:$G$16,2,FALSE)</f>
        <v>#N/A</v>
      </c>
      <c r="I88" s="63" t="e">
        <f t="shared" si="3"/>
        <v>#N/A</v>
      </c>
      <c r="J88" s="63" t="str">
        <f>IFERROR(VLOOKUP(I88,valores!$C$12:$D$36,2,FALSE),"")</f>
        <v/>
      </c>
      <c r="K88" s="64"/>
      <c r="L88" s="65"/>
      <c r="M88" s="66"/>
      <c r="N88" s="66"/>
      <c r="O88" s="67" t="str">
        <f t="shared" ca="1" si="4"/>
        <v/>
      </c>
      <c r="P88" s="67" t="str">
        <f t="shared" ca="1" si="5"/>
        <v/>
      </c>
      <c r="Q88" s="68"/>
      <c r="R88" s="87"/>
    </row>
    <row r="89" spans="2:18" s="52" customFormat="1" ht="37.5" customHeight="1" x14ac:dyDescent="0.25">
      <c r="B89" s="60"/>
      <c r="C89" s="80"/>
      <c r="D89" s="62"/>
      <c r="E89" s="63"/>
      <c r="F89" s="63" t="e">
        <f>VLOOKUP(E89,valores!$B$2:$C$6,2,FALSE)</f>
        <v>#N/A</v>
      </c>
      <c r="G89" s="63"/>
      <c r="H89" s="63" t="e">
        <f>VLOOKUP(G89,valores!$F$12:$G$16,2,FALSE)</f>
        <v>#N/A</v>
      </c>
      <c r="I89" s="63" t="e">
        <f t="shared" si="3"/>
        <v>#N/A</v>
      </c>
      <c r="J89" s="63" t="str">
        <f>IFERROR(VLOOKUP(I89,valores!$C$12:$D$36,2,FALSE),"")</f>
        <v/>
      </c>
      <c r="K89" s="64"/>
      <c r="L89" s="65"/>
      <c r="M89" s="66"/>
      <c r="N89" s="66"/>
      <c r="O89" s="67" t="str">
        <f t="shared" ca="1" si="4"/>
        <v/>
      </c>
      <c r="P89" s="67" t="str">
        <f t="shared" ca="1" si="5"/>
        <v/>
      </c>
      <c r="Q89" s="68"/>
      <c r="R89" s="87"/>
    </row>
    <row r="90" spans="2:18" s="52" customFormat="1" ht="37.5" customHeight="1" x14ac:dyDescent="0.25">
      <c r="B90" s="60"/>
      <c r="C90" s="80"/>
      <c r="D90" s="62"/>
      <c r="E90" s="63"/>
      <c r="F90" s="63" t="e">
        <f>VLOOKUP(E90,valores!$B$2:$C$6,2,FALSE)</f>
        <v>#N/A</v>
      </c>
      <c r="G90" s="63"/>
      <c r="H90" s="63" t="e">
        <f>VLOOKUP(G90,valores!$F$12:$G$16,2,FALSE)</f>
        <v>#N/A</v>
      </c>
      <c r="I90" s="63" t="e">
        <f t="shared" si="3"/>
        <v>#N/A</v>
      </c>
      <c r="J90" s="63" t="str">
        <f>IFERROR(VLOOKUP(I90,valores!$C$12:$D$36,2,FALSE),"")</f>
        <v/>
      </c>
      <c r="K90" s="64"/>
      <c r="L90" s="65"/>
      <c r="M90" s="66"/>
      <c r="N90" s="66"/>
      <c r="O90" s="67" t="str">
        <f t="shared" ca="1" si="4"/>
        <v/>
      </c>
      <c r="P90" s="67" t="str">
        <f t="shared" ca="1" si="5"/>
        <v/>
      </c>
      <c r="Q90" s="68"/>
      <c r="R90" s="87"/>
    </row>
    <row r="91" spans="2:18" s="52" customFormat="1" ht="37.5" customHeight="1" x14ac:dyDescent="0.25">
      <c r="B91" s="60"/>
      <c r="C91" s="80"/>
      <c r="D91" s="62"/>
      <c r="E91" s="63"/>
      <c r="F91" s="63" t="e">
        <f>VLOOKUP(E91,valores!$B$2:$C$6,2,FALSE)</f>
        <v>#N/A</v>
      </c>
      <c r="G91" s="63"/>
      <c r="H91" s="63" t="e">
        <f>VLOOKUP(G91,valores!$F$12:$G$16,2,FALSE)</f>
        <v>#N/A</v>
      </c>
      <c r="I91" s="63" t="e">
        <f t="shared" si="3"/>
        <v>#N/A</v>
      </c>
      <c r="J91" s="63" t="str">
        <f>IFERROR(VLOOKUP(I91,valores!$C$12:$D$36,2,FALSE),"")</f>
        <v/>
      </c>
      <c r="K91" s="64"/>
      <c r="L91" s="65"/>
      <c r="M91" s="66"/>
      <c r="N91" s="66"/>
      <c r="O91" s="67" t="str">
        <f t="shared" ca="1" si="4"/>
        <v/>
      </c>
      <c r="P91" s="67" t="str">
        <f t="shared" ca="1" si="5"/>
        <v/>
      </c>
      <c r="Q91" s="68"/>
      <c r="R91" s="87"/>
    </row>
    <row r="92" spans="2:18" s="52" customFormat="1" ht="37.5" customHeight="1" x14ac:dyDescent="0.25">
      <c r="B92" s="60"/>
      <c r="C92" s="80"/>
      <c r="D92" s="62"/>
      <c r="E92" s="63"/>
      <c r="F92" s="63" t="e">
        <f>VLOOKUP(E92,valores!$B$2:$C$6,2,FALSE)</f>
        <v>#N/A</v>
      </c>
      <c r="G92" s="63"/>
      <c r="H92" s="63" t="e">
        <f>VLOOKUP(G92,valores!$F$12:$G$16,2,FALSE)</f>
        <v>#N/A</v>
      </c>
      <c r="I92" s="63" t="e">
        <f t="shared" si="3"/>
        <v>#N/A</v>
      </c>
      <c r="J92" s="63" t="str">
        <f>IFERROR(VLOOKUP(I92,valores!$C$12:$D$36,2,FALSE),"")</f>
        <v/>
      </c>
      <c r="K92" s="64"/>
      <c r="L92" s="65"/>
      <c r="M92" s="66"/>
      <c r="N92" s="66"/>
      <c r="O92" s="67" t="str">
        <f t="shared" ca="1" si="4"/>
        <v/>
      </c>
      <c r="P92" s="67" t="str">
        <f t="shared" ca="1" si="5"/>
        <v/>
      </c>
      <c r="Q92" s="68"/>
      <c r="R92" s="87"/>
    </row>
    <row r="93" spans="2:18" s="52" customFormat="1" ht="37.5" customHeight="1" x14ac:dyDescent="0.25">
      <c r="B93" s="60"/>
      <c r="C93" s="80"/>
      <c r="D93" s="62"/>
      <c r="E93" s="63"/>
      <c r="F93" s="63" t="e">
        <f>VLOOKUP(E93,valores!$B$2:$C$6,2,FALSE)</f>
        <v>#N/A</v>
      </c>
      <c r="G93" s="63"/>
      <c r="H93" s="63" t="e">
        <f>VLOOKUP(G93,valores!$F$12:$G$16,2,FALSE)</f>
        <v>#N/A</v>
      </c>
      <c r="I93" s="63" t="e">
        <f t="shared" si="3"/>
        <v>#N/A</v>
      </c>
      <c r="J93" s="63" t="str">
        <f>IFERROR(VLOOKUP(I93,valores!$C$12:$D$36,2,FALSE),"")</f>
        <v/>
      </c>
      <c r="K93" s="64"/>
      <c r="L93" s="65"/>
      <c r="M93" s="66"/>
      <c r="N93" s="66"/>
      <c r="O93" s="67" t="str">
        <f t="shared" ca="1" si="4"/>
        <v/>
      </c>
      <c r="P93" s="67" t="str">
        <f t="shared" ca="1" si="5"/>
        <v/>
      </c>
      <c r="Q93" s="68"/>
      <c r="R93" s="87"/>
    </row>
    <row r="94" spans="2:18" s="52" customFormat="1" ht="37.5" customHeight="1" x14ac:dyDescent="0.25">
      <c r="B94" s="60"/>
      <c r="C94" s="80"/>
      <c r="D94" s="62"/>
      <c r="E94" s="63"/>
      <c r="F94" s="63" t="e">
        <f>VLOOKUP(E94,valores!$B$2:$C$6,2,FALSE)</f>
        <v>#N/A</v>
      </c>
      <c r="G94" s="63"/>
      <c r="H94" s="63" t="e">
        <f>VLOOKUP(G94,valores!$F$12:$G$16,2,FALSE)</f>
        <v>#N/A</v>
      </c>
      <c r="I94" s="63" t="e">
        <f t="shared" si="3"/>
        <v>#N/A</v>
      </c>
      <c r="J94" s="63" t="str">
        <f>IFERROR(VLOOKUP(I94,valores!$C$12:$D$36,2,FALSE),"")</f>
        <v/>
      </c>
      <c r="K94" s="64"/>
      <c r="L94" s="65"/>
      <c r="M94" s="66"/>
      <c r="N94" s="66"/>
      <c r="O94" s="67" t="str">
        <f t="shared" ca="1" si="4"/>
        <v/>
      </c>
      <c r="P94" s="67" t="str">
        <f t="shared" ca="1" si="5"/>
        <v/>
      </c>
      <c r="Q94" s="68"/>
      <c r="R94" s="87"/>
    </row>
    <row r="95" spans="2:18" s="52" customFormat="1" ht="37.5" customHeight="1" x14ac:dyDescent="0.25">
      <c r="B95" s="60"/>
      <c r="C95" s="80"/>
      <c r="D95" s="62"/>
      <c r="E95" s="63"/>
      <c r="F95" s="63" t="e">
        <f>VLOOKUP(E95,valores!$B$2:$C$6,2,FALSE)</f>
        <v>#N/A</v>
      </c>
      <c r="G95" s="63"/>
      <c r="H95" s="63" t="e">
        <f>VLOOKUP(G95,valores!$F$12:$G$16,2,FALSE)</f>
        <v>#N/A</v>
      </c>
      <c r="I95" s="63" t="e">
        <f t="shared" si="3"/>
        <v>#N/A</v>
      </c>
      <c r="J95" s="63" t="str">
        <f>IFERROR(VLOOKUP(I95,valores!$C$12:$D$36,2,FALSE),"")</f>
        <v/>
      </c>
      <c r="K95" s="64"/>
      <c r="L95" s="65"/>
      <c r="M95" s="66"/>
      <c r="N95" s="66"/>
      <c r="O95" s="67" t="str">
        <f t="shared" ca="1" si="4"/>
        <v/>
      </c>
      <c r="P95" s="67" t="str">
        <f t="shared" ca="1" si="5"/>
        <v/>
      </c>
      <c r="Q95" s="68"/>
      <c r="R95" s="87"/>
    </row>
    <row r="96" spans="2:18" s="52" customFormat="1" ht="37.5" customHeight="1" x14ac:dyDescent="0.25">
      <c r="B96" s="60"/>
      <c r="C96" s="80"/>
      <c r="D96" s="62"/>
      <c r="E96" s="63"/>
      <c r="F96" s="63" t="e">
        <f>VLOOKUP(E96,valores!$B$2:$C$6,2,FALSE)</f>
        <v>#N/A</v>
      </c>
      <c r="G96" s="63"/>
      <c r="H96" s="63" t="e">
        <f>VLOOKUP(G96,valores!$F$12:$G$16,2,FALSE)</f>
        <v>#N/A</v>
      </c>
      <c r="I96" s="63" t="e">
        <f t="shared" si="3"/>
        <v>#N/A</v>
      </c>
      <c r="J96" s="63" t="str">
        <f>IFERROR(VLOOKUP(I96,valores!$C$12:$D$36,2,FALSE),"")</f>
        <v/>
      </c>
      <c r="K96" s="64"/>
      <c r="L96" s="65"/>
      <c r="M96" s="66"/>
      <c r="N96" s="66"/>
      <c r="O96" s="67" t="str">
        <f t="shared" ca="1" si="4"/>
        <v/>
      </c>
      <c r="P96" s="67" t="str">
        <f t="shared" ca="1" si="5"/>
        <v/>
      </c>
      <c r="Q96" s="68"/>
      <c r="R96" s="87"/>
    </row>
    <row r="97" spans="2:18" s="52" customFormat="1" ht="37.5" customHeight="1" x14ac:dyDescent="0.25">
      <c r="B97" s="60"/>
      <c r="C97" s="80"/>
      <c r="D97" s="62"/>
      <c r="E97" s="63"/>
      <c r="F97" s="63" t="e">
        <f>VLOOKUP(E97,valores!$B$2:$C$6,2,FALSE)</f>
        <v>#N/A</v>
      </c>
      <c r="G97" s="63"/>
      <c r="H97" s="63" t="e">
        <f>VLOOKUP(G97,valores!$F$12:$G$16,2,FALSE)</f>
        <v>#N/A</v>
      </c>
      <c r="I97" s="63" t="e">
        <f t="shared" si="3"/>
        <v>#N/A</v>
      </c>
      <c r="J97" s="63" t="str">
        <f>IFERROR(VLOOKUP(I97,valores!$C$12:$D$36,2,FALSE),"")</f>
        <v/>
      </c>
      <c r="K97" s="64"/>
      <c r="L97" s="65"/>
      <c r="M97" s="66"/>
      <c r="N97" s="66"/>
      <c r="O97" s="67" t="str">
        <f t="shared" ca="1" si="4"/>
        <v/>
      </c>
      <c r="P97" s="67" t="str">
        <f t="shared" ca="1" si="5"/>
        <v/>
      </c>
      <c r="Q97" s="68"/>
      <c r="R97" s="87"/>
    </row>
    <row r="98" spans="2:18" s="52" customFormat="1" ht="37.5" customHeight="1" x14ac:dyDescent="0.25">
      <c r="B98" s="60"/>
      <c r="C98" s="80"/>
      <c r="D98" s="62"/>
      <c r="E98" s="63"/>
      <c r="F98" s="63" t="e">
        <f>VLOOKUP(E98,valores!$B$2:$C$6,2,FALSE)</f>
        <v>#N/A</v>
      </c>
      <c r="G98" s="63"/>
      <c r="H98" s="63" t="e">
        <f>VLOOKUP(G98,valores!$F$12:$G$16,2,FALSE)</f>
        <v>#N/A</v>
      </c>
      <c r="I98" s="63" t="e">
        <f t="shared" si="3"/>
        <v>#N/A</v>
      </c>
      <c r="J98" s="63" t="str">
        <f>IFERROR(VLOOKUP(I98,valores!$C$12:$D$36,2,FALSE),"")</f>
        <v/>
      </c>
      <c r="K98" s="64"/>
      <c r="L98" s="65"/>
      <c r="M98" s="66"/>
      <c r="N98" s="66"/>
      <c r="O98" s="67" t="str">
        <f t="shared" ca="1" si="4"/>
        <v/>
      </c>
      <c r="P98" s="67" t="str">
        <f t="shared" ca="1" si="5"/>
        <v/>
      </c>
      <c r="Q98" s="68"/>
      <c r="R98" s="87"/>
    </row>
    <row r="99" spans="2:18" s="52" customFormat="1" ht="37.5" customHeight="1" x14ac:dyDescent="0.25">
      <c r="B99" s="60"/>
      <c r="C99" s="80"/>
      <c r="D99" s="62"/>
      <c r="E99" s="63"/>
      <c r="F99" s="63" t="e">
        <f>VLOOKUP(E99,valores!$B$2:$C$6,2,FALSE)</f>
        <v>#N/A</v>
      </c>
      <c r="G99" s="63"/>
      <c r="H99" s="63" t="e">
        <f>VLOOKUP(G99,valores!$F$12:$G$16,2,FALSE)</f>
        <v>#N/A</v>
      </c>
      <c r="I99" s="63" t="e">
        <f t="shared" si="3"/>
        <v>#N/A</v>
      </c>
      <c r="J99" s="63" t="str">
        <f>IFERROR(VLOOKUP(I99,valores!$C$12:$D$36,2,FALSE),"")</f>
        <v/>
      </c>
      <c r="K99" s="64"/>
      <c r="L99" s="65"/>
      <c r="M99" s="66"/>
      <c r="N99" s="66"/>
      <c r="O99" s="67" t="str">
        <f t="shared" ca="1" si="4"/>
        <v/>
      </c>
      <c r="P99" s="67" t="str">
        <f t="shared" ca="1" si="5"/>
        <v/>
      </c>
      <c r="Q99" s="68"/>
      <c r="R99" s="87"/>
    </row>
    <row r="100" spans="2:18" s="52" customFormat="1" ht="37.5" customHeight="1" x14ac:dyDescent="0.25">
      <c r="B100" s="60"/>
      <c r="C100" s="80"/>
      <c r="D100" s="62"/>
      <c r="E100" s="63"/>
      <c r="F100" s="63" t="e">
        <f>VLOOKUP(E100,valores!$B$2:$C$6,2,FALSE)</f>
        <v>#N/A</v>
      </c>
      <c r="G100" s="63"/>
      <c r="H100" s="63" t="e">
        <f>VLOOKUP(G100,valores!$F$12:$G$16,2,FALSE)</f>
        <v>#N/A</v>
      </c>
      <c r="I100" s="63" t="e">
        <f t="shared" si="3"/>
        <v>#N/A</v>
      </c>
      <c r="J100" s="63" t="str">
        <f>IFERROR(VLOOKUP(I100,valores!$C$12:$D$36,2,FALSE),"")</f>
        <v/>
      </c>
      <c r="K100" s="64"/>
      <c r="L100" s="65"/>
      <c r="M100" s="66"/>
      <c r="N100" s="66"/>
      <c r="O100" s="67" t="str">
        <f t="shared" ca="1" si="4"/>
        <v/>
      </c>
      <c r="P100" s="67" t="str">
        <f t="shared" ca="1" si="5"/>
        <v/>
      </c>
      <c r="Q100" s="68"/>
      <c r="R100" s="87"/>
    </row>
    <row r="101" spans="2:18" s="52" customFormat="1" ht="37.5" customHeight="1" x14ac:dyDescent="0.25">
      <c r="B101" s="60"/>
      <c r="C101" s="80"/>
      <c r="D101" s="62"/>
      <c r="E101" s="63"/>
      <c r="F101" s="63" t="e">
        <f>VLOOKUP(E101,valores!$B$2:$C$6,2,FALSE)</f>
        <v>#N/A</v>
      </c>
      <c r="G101" s="63"/>
      <c r="H101" s="63" t="e">
        <f>VLOOKUP(G101,valores!$F$12:$G$16,2,FALSE)</f>
        <v>#N/A</v>
      </c>
      <c r="I101" s="63" t="e">
        <f t="shared" si="3"/>
        <v>#N/A</v>
      </c>
      <c r="J101" s="63" t="str">
        <f>IFERROR(VLOOKUP(I101,valores!$C$12:$D$36,2,FALSE),"")</f>
        <v/>
      </c>
      <c r="K101" s="64"/>
      <c r="L101" s="65"/>
      <c r="M101" s="66"/>
      <c r="N101" s="66"/>
      <c r="O101" s="67" t="str">
        <f t="shared" ca="1" si="4"/>
        <v/>
      </c>
      <c r="P101" s="67" t="str">
        <f t="shared" ca="1" si="5"/>
        <v/>
      </c>
      <c r="Q101" s="68"/>
      <c r="R101" s="87"/>
    </row>
    <row r="102" spans="2:18" s="52" customFormat="1" ht="37.5" customHeight="1" x14ac:dyDescent="0.25">
      <c r="B102" s="60"/>
      <c r="C102" s="80"/>
      <c r="D102" s="62"/>
      <c r="E102" s="63"/>
      <c r="F102" s="63" t="e">
        <f>VLOOKUP(E102,valores!$B$2:$C$6,2,FALSE)</f>
        <v>#N/A</v>
      </c>
      <c r="G102" s="63"/>
      <c r="H102" s="63" t="e">
        <f>VLOOKUP(G102,valores!$F$12:$G$16,2,FALSE)</f>
        <v>#N/A</v>
      </c>
      <c r="I102" s="63" t="e">
        <f t="shared" si="3"/>
        <v>#N/A</v>
      </c>
      <c r="J102" s="63" t="str">
        <f>IFERROR(VLOOKUP(I102,valores!$C$12:$D$36,2,FALSE),"")</f>
        <v/>
      </c>
      <c r="K102" s="64"/>
      <c r="L102" s="65"/>
      <c r="M102" s="66"/>
      <c r="N102" s="66"/>
      <c r="O102" s="67" t="str">
        <f t="shared" ca="1" si="4"/>
        <v/>
      </c>
      <c r="P102" s="67" t="str">
        <f t="shared" ca="1" si="5"/>
        <v/>
      </c>
      <c r="Q102" s="68"/>
      <c r="R102" s="87"/>
    </row>
    <row r="103" spans="2:18" s="52" customFormat="1" ht="37.5" customHeight="1" x14ac:dyDescent="0.25">
      <c r="B103" s="60"/>
      <c r="C103" s="80"/>
      <c r="D103" s="62"/>
      <c r="E103" s="63"/>
      <c r="F103" s="63" t="e">
        <f>VLOOKUP(E103,valores!$B$2:$C$6,2,FALSE)</f>
        <v>#N/A</v>
      </c>
      <c r="G103" s="63"/>
      <c r="H103" s="63" t="e">
        <f>VLOOKUP(G103,valores!$F$12:$G$16,2,FALSE)</f>
        <v>#N/A</v>
      </c>
      <c r="I103" s="63" t="e">
        <f t="shared" si="3"/>
        <v>#N/A</v>
      </c>
      <c r="J103" s="63" t="str">
        <f>IFERROR(VLOOKUP(I103,valores!$C$12:$D$36,2,FALSE),"")</f>
        <v/>
      </c>
      <c r="K103" s="64"/>
      <c r="L103" s="65"/>
      <c r="M103" s="66"/>
      <c r="N103" s="66"/>
      <c r="O103" s="67" t="str">
        <f t="shared" ca="1" si="4"/>
        <v/>
      </c>
      <c r="P103" s="67" t="str">
        <f t="shared" ca="1" si="5"/>
        <v/>
      </c>
      <c r="Q103" s="68"/>
      <c r="R103" s="87"/>
    </row>
    <row r="104" spans="2:18" s="52" customFormat="1" ht="37.5" customHeight="1" x14ac:dyDescent="0.25">
      <c r="B104" s="60"/>
      <c r="C104" s="80"/>
      <c r="D104" s="62"/>
      <c r="E104" s="63"/>
      <c r="F104" s="63" t="e">
        <f>VLOOKUP(E104,valores!$B$2:$C$6,2,FALSE)</f>
        <v>#N/A</v>
      </c>
      <c r="G104" s="63"/>
      <c r="H104" s="63" t="e">
        <f>VLOOKUP(G104,valores!$F$12:$G$16,2,FALSE)</f>
        <v>#N/A</v>
      </c>
      <c r="I104" s="63" t="e">
        <f t="shared" si="3"/>
        <v>#N/A</v>
      </c>
      <c r="J104" s="63" t="str">
        <f>IFERROR(VLOOKUP(I104,valores!$C$12:$D$36,2,FALSE),"")</f>
        <v/>
      </c>
      <c r="K104" s="64"/>
      <c r="L104" s="65"/>
      <c r="M104" s="66"/>
      <c r="N104" s="66"/>
      <c r="O104" s="67" t="str">
        <f t="shared" ca="1" si="4"/>
        <v/>
      </c>
      <c r="P104" s="67" t="str">
        <f t="shared" ca="1" si="5"/>
        <v/>
      </c>
      <c r="Q104" s="68"/>
      <c r="R104" s="87"/>
    </row>
    <row r="105" spans="2:18" s="52" customFormat="1" ht="37.5" customHeight="1" x14ac:dyDescent="0.25">
      <c r="B105" s="60"/>
      <c r="C105" s="80"/>
      <c r="D105" s="62"/>
      <c r="E105" s="63"/>
      <c r="F105" s="63" t="e">
        <f>VLOOKUP(E105,valores!$B$2:$C$6,2,FALSE)</f>
        <v>#N/A</v>
      </c>
      <c r="G105" s="63"/>
      <c r="H105" s="63" t="e">
        <f>VLOOKUP(G105,valores!$F$12:$G$16,2,FALSE)</f>
        <v>#N/A</v>
      </c>
      <c r="I105" s="63" t="e">
        <f t="shared" si="3"/>
        <v>#N/A</v>
      </c>
      <c r="J105" s="63" t="str">
        <f>IFERROR(VLOOKUP(I105,valores!$C$12:$D$36,2,FALSE),"")</f>
        <v/>
      </c>
      <c r="K105" s="64"/>
      <c r="L105" s="65"/>
      <c r="M105" s="66"/>
      <c r="N105" s="66"/>
      <c r="O105" s="67" t="str">
        <f t="shared" ca="1" si="4"/>
        <v/>
      </c>
      <c r="P105" s="67" t="str">
        <f t="shared" ca="1" si="5"/>
        <v/>
      </c>
      <c r="Q105" s="68"/>
      <c r="R105" s="87"/>
    </row>
    <row r="106" spans="2:18" s="52" customFormat="1" ht="37.5" customHeight="1" x14ac:dyDescent="0.25">
      <c r="B106" s="60"/>
      <c r="C106" s="80"/>
      <c r="D106" s="62"/>
      <c r="E106" s="63"/>
      <c r="F106" s="63" t="e">
        <f>VLOOKUP(E106,valores!$B$2:$C$6,2,FALSE)</f>
        <v>#N/A</v>
      </c>
      <c r="G106" s="63"/>
      <c r="H106" s="63" t="e">
        <f>VLOOKUP(G106,valores!$F$12:$G$16,2,FALSE)</f>
        <v>#N/A</v>
      </c>
      <c r="I106" s="63" t="e">
        <f t="shared" si="3"/>
        <v>#N/A</v>
      </c>
      <c r="J106" s="63" t="str">
        <f>IFERROR(VLOOKUP(I106,valores!$C$12:$D$36,2,FALSE),"")</f>
        <v/>
      </c>
      <c r="K106" s="64"/>
      <c r="L106" s="65"/>
      <c r="M106" s="66"/>
      <c r="N106" s="66"/>
      <c r="O106" s="67" t="str">
        <f t="shared" ca="1" si="4"/>
        <v/>
      </c>
      <c r="P106" s="67" t="str">
        <f t="shared" ca="1" si="5"/>
        <v/>
      </c>
      <c r="Q106" s="68"/>
      <c r="R106" s="87"/>
    </row>
    <row r="107" spans="2:18" s="52" customFormat="1" ht="37.5" customHeight="1" x14ac:dyDescent="0.25">
      <c r="B107" s="60"/>
      <c r="C107" s="80"/>
      <c r="D107" s="62"/>
      <c r="E107" s="63"/>
      <c r="F107" s="63" t="e">
        <f>VLOOKUP(E107,valores!$B$2:$C$6,2,FALSE)</f>
        <v>#N/A</v>
      </c>
      <c r="G107" s="63"/>
      <c r="H107" s="63" t="e">
        <f>VLOOKUP(G107,valores!$F$12:$G$16,2,FALSE)</f>
        <v>#N/A</v>
      </c>
      <c r="I107" s="63" t="e">
        <f t="shared" si="3"/>
        <v>#N/A</v>
      </c>
      <c r="J107" s="63" t="str">
        <f>IFERROR(VLOOKUP(I107,valores!$C$12:$D$36,2,FALSE),"")</f>
        <v/>
      </c>
      <c r="K107" s="64"/>
      <c r="L107" s="65"/>
      <c r="M107" s="66"/>
      <c r="N107" s="66"/>
      <c r="O107" s="67" t="str">
        <f t="shared" ca="1" si="4"/>
        <v/>
      </c>
      <c r="P107" s="67" t="str">
        <f t="shared" ca="1" si="5"/>
        <v/>
      </c>
      <c r="Q107" s="68"/>
      <c r="R107" s="87"/>
    </row>
    <row r="108" spans="2:18" s="52" customFormat="1" ht="37.5" customHeight="1" x14ac:dyDescent="0.25">
      <c r="B108" s="60"/>
      <c r="C108" s="80"/>
      <c r="D108" s="62"/>
      <c r="E108" s="63"/>
      <c r="F108" s="63" t="e">
        <f>VLOOKUP(E108,valores!$B$2:$C$6,2,FALSE)</f>
        <v>#N/A</v>
      </c>
      <c r="G108" s="63"/>
      <c r="H108" s="63" t="e">
        <f>VLOOKUP(G108,valores!$F$12:$G$16,2,FALSE)</f>
        <v>#N/A</v>
      </c>
      <c r="I108" s="63" t="e">
        <f t="shared" si="3"/>
        <v>#N/A</v>
      </c>
      <c r="J108" s="63" t="str">
        <f>IFERROR(VLOOKUP(I108,valores!$C$12:$D$36,2,FALSE),"")</f>
        <v/>
      </c>
      <c r="K108" s="64"/>
      <c r="L108" s="65"/>
      <c r="M108" s="66"/>
      <c r="N108" s="66"/>
      <c r="O108" s="67" t="str">
        <f t="shared" ca="1" si="4"/>
        <v/>
      </c>
      <c r="P108" s="67" t="str">
        <f t="shared" ca="1" si="5"/>
        <v/>
      </c>
      <c r="Q108" s="68"/>
      <c r="R108" s="87"/>
    </row>
    <row r="109" spans="2:18" s="52" customFormat="1" ht="37.5" customHeight="1" x14ac:dyDescent="0.25">
      <c r="B109" s="60"/>
      <c r="C109" s="80"/>
      <c r="D109" s="62"/>
      <c r="E109" s="63"/>
      <c r="F109" s="63" t="e">
        <f>VLOOKUP(E109,valores!$B$2:$C$6,2,FALSE)</f>
        <v>#N/A</v>
      </c>
      <c r="G109" s="63"/>
      <c r="H109" s="63" t="e">
        <f>VLOOKUP(G109,valores!$F$12:$G$16,2,FALSE)</f>
        <v>#N/A</v>
      </c>
      <c r="I109" s="63" t="e">
        <f t="shared" si="3"/>
        <v>#N/A</v>
      </c>
      <c r="J109" s="63" t="str">
        <f>IFERROR(VLOOKUP(I109,valores!$C$12:$D$36,2,FALSE),"")</f>
        <v/>
      </c>
      <c r="K109" s="64"/>
      <c r="L109" s="65"/>
      <c r="M109" s="66"/>
      <c r="N109" s="66"/>
      <c r="O109" s="67" t="str">
        <f t="shared" ca="1" si="4"/>
        <v/>
      </c>
      <c r="P109" s="67" t="str">
        <f t="shared" ca="1" si="5"/>
        <v/>
      </c>
      <c r="Q109" s="68"/>
      <c r="R109" s="87"/>
    </row>
    <row r="110" spans="2:18" s="52" customFormat="1" ht="37.5" customHeight="1" x14ac:dyDescent="0.25">
      <c r="B110" s="60"/>
      <c r="C110" s="80"/>
      <c r="D110" s="62"/>
      <c r="E110" s="63"/>
      <c r="F110" s="63" t="e">
        <f>VLOOKUP(E110,valores!$B$2:$C$6,2,FALSE)</f>
        <v>#N/A</v>
      </c>
      <c r="G110" s="63"/>
      <c r="H110" s="63" t="e">
        <f>VLOOKUP(G110,valores!$F$12:$G$16,2,FALSE)</f>
        <v>#N/A</v>
      </c>
      <c r="I110" s="63" t="e">
        <f t="shared" si="3"/>
        <v>#N/A</v>
      </c>
      <c r="J110" s="63" t="str">
        <f>IFERROR(VLOOKUP(I110,valores!$C$12:$D$36,2,FALSE),"")</f>
        <v/>
      </c>
      <c r="K110" s="64"/>
      <c r="L110" s="65"/>
      <c r="M110" s="66"/>
      <c r="N110" s="66"/>
      <c r="O110" s="67" t="str">
        <f t="shared" ca="1" si="4"/>
        <v/>
      </c>
      <c r="P110" s="67" t="str">
        <f t="shared" ca="1" si="5"/>
        <v/>
      </c>
      <c r="Q110" s="68"/>
      <c r="R110" s="87"/>
    </row>
    <row r="111" spans="2:18" s="52" customFormat="1" ht="37.5" customHeight="1" x14ac:dyDescent="0.25">
      <c r="B111" s="60"/>
      <c r="C111" s="80"/>
      <c r="D111" s="62"/>
      <c r="E111" s="63"/>
      <c r="F111" s="63" t="e">
        <f>VLOOKUP(E111,valores!$B$2:$C$6,2,FALSE)</f>
        <v>#N/A</v>
      </c>
      <c r="G111" s="63"/>
      <c r="H111" s="63" t="e">
        <f>VLOOKUP(G111,valores!$F$12:$G$16,2,FALSE)</f>
        <v>#N/A</v>
      </c>
      <c r="I111" s="63" t="e">
        <f t="shared" si="3"/>
        <v>#N/A</v>
      </c>
      <c r="J111" s="63" t="str">
        <f>IFERROR(VLOOKUP(I111,valores!$C$12:$D$36,2,FALSE),"")</f>
        <v/>
      </c>
      <c r="K111" s="64"/>
      <c r="L111" s="65"/>
      <c r="M111" s="66"/>
      <c r="N111" s="66"/>
      <c r="O111" s="67" t="str">
        <f t="shared" ca="1" si="4"/>
        <v/>
      </c>
      <c r="P111" s="67" t="str">
        <f t="shared" ca="1" si="5"/>
        <v/>
      </c>
      <c r="Q111" s="68"/>
      <c r="R111" s="87"/>
    </row>
    <row r="112" spans="2:18" s="52" customFormat="1" ht="37.5" customHeight="1" x14ac:dyDescent="0.25">
      <c r="B112" s="60"/>
      <c r="C112" s="80"/>
      <c r="D112" s="62"/>
      <c r="E112" s="63"/>
      <c r="F112" s="63" t="e">
        <f>VLOOKUP(E112,valores!$B$2:$C$6,2,FALSE)</f>
        <v>#N/A</v>
      </c>
      <c r="G112" s="63"/>
      <c r="H112" s="63" t="e">
        <f>VLOOKUP(G112,valores!$F$12:$G$16,2,FALSE)</f>
        <v>#N/A</v>
      </c>
      <c r="I112" s="63" t="e">
        <f t="shared" si="3"/>
        <v>#N/A</v>
      </c>
      <c r="J112" s="63" t="str">
        <f>IFERROR(VLOOKUP(I112,valores!$C$12:$D$36,2,FALSE),"")</f>
        <v/>
      </c>
      <c r="K112" s="64"/>
      <c r="L112" s="65"/>
      <c r="M112" s="66"/>
      <c r="N112" s="66"/>
      <c r="O112" s="67" t="str">
        <f t="shared" ca="1" si="4"/>
        <v/>
      </c>
      <c r="P112" s="67" t="str">
        <f t="shared" ca="1" si="5"/>
        <v/>
      </c>
      <c r="Q112" s="68"/>
      <c r="R112" s="87"/>
    </row>
    <row r="113" spans="2:18" s="52" customFormat="1" ht="37.5" customHeight="1" x14ac:dyDescent="0.25">
      <c r="B113" s="60"/>
      <c r="C113" s="80"/>
      <c r="D113" s="62"/>
      <c r="E113" s="63"/>
      <c r="F113" s="63" t="e">
        <f>VLOOKUP(E113,valores!$B$2:$C$6,2,FALSE)</f>
        <v>#N/A</v>
      </c>
      <c r="G113" s="63"/>
      <c r="H113" s="63" t="e">
        <f>VLOOKUP(G113,valores!$F$12:$G$16,2,FALSE)</f>
        <v>#N/A</v>
      </c>
      <c r="I113" s="63" t="e">
        <f t="shared" si="3"/>
        <v>#N/A</v>
      </c>
      <c r="J113" s="63" t="str">
        <f>IFERROR(VLOOKUP(I113,valores!$C$12:$D$36,2,FALSE),"")</f>
        <v/>
      </c>
      <c r="K113" s="64"/>
      <c r="L113" s="65"/>
      <c r="M113" s="66"/>
      <c r="N113" s="66"/>
      <c r="O113" s="67" t="str">
        <f t="shared" ca="1" si="4"/>
        <v/>
      </c>
      <c r="P113" s="67" t="str">
        <f t="shared" ca="1" si="5"/>
        <v/>
      </c>
      <c r="Q113" s="68"/>
      <c r="R113" s="87"/>
    </row>
  </sheetData>
  <autoFilter ref="B2:Q113" xr:uid="{F9BF423B-C859-4E7D-AD0D-F98EF1B7A354}">
    <filterColumn colId="15">
      <filters blank="1">
        <filter val="Ativo"/>
      </filters>
    </filterColumn>
    <sortState xmlns:xlrd2="http://schemas.microsoft.com/office/spreadsheetml/2017/richdata2" ref="B3:Q113">
      <sortCondition ref="P2"/>
    </sortState>
  </autoFilter>
  <mergeCells count="1">
    <mergeCell ref="D1:I1"/>
  </mergeCells>
  <conditionalFormatting sqref="J1:K1048576">
    <cfRule type="containsText" dxfId="53" priority="7" operator="containsText" text="Insignificante">
      <formula>NOT(ISERROR(SEARCH("Insignificante",J1)))</formula>
    </cfRule>
    <cfRule type="containsText" dxfId="52" priority="8" operator="containsText" text="Baixa">
      <formula>NOT(ISERROR(SEARCH("Baixa",J1)))</formula>
    </cfRule>
    <cfRule type="containsText" dxfId="51" priority="9" operator="containsText" text="Média">
      <formula>NOT(ISERROR(SEARCH("Média",J1)))</formula>
    </cfRule>
    <cfRule type="containsText" dxfId="50" priority="10" operator="containsText" text="Alta">
      <formula>NOT(ISERROR(SEARCH("Alta",J1)))</formula>
    </cfRule>
    <cfRule type="containsText" dxfId="49" priority="11" operator="containsText" text="Crítico">
      <formula>NOT(ISERROR(SEARCH("Crítico",J1)))</formula>
    </cfRule>
  </conditionalFormatting>
  <conditionalFormatting sqref="P1:P1048576">
    <cfRule type="containsBlanks" dxfId="48" priority="3">
      <formula>LEN(TRIM(P1))=0</formula>
    </cfRule>
    <cfRule type="cellIs" dxfId="47" priority="4" operator="lessThanOrEqual">
      <formula>0</formula>
    </cfRule>
    <cfRule type="cellIs" dxfId="46" priority="5" operator="lessThanOrEqual">
      <formula>5</formula>
    </cfRule>
    <cfRule type="cellIs" dxfId="45" priority="6" operator="lessThanOrEqual">
      <formula>10</formula>
    </cfRule>
    <cfRule type="cellIs" dxfId="44" priority="12" operator="lessThanOrEqual">
      <formula>15</formula>
    </cfRule>
  </conditionalFormatting>
  <conditionalFormatting sqref="Q1:Q1048576 R2">
    <cfRule type="containsText" dxfId="43" priority="1" operator="containsText" text="Eliminado">
      <formula>NOT(ISERROR(SEARCH("Eliminado",Q1)))</formula>
    </cfRule>
    <cfRule type="containsText" dxfId="42" priority="2" operator="containsText" text="Ativo">
      <formula>NOT(ISERROR(SEARCH("Ativo",Q1)))</formula>
    </cfRule>
  </conditionalFormatting>
  <dataValidations count="2">
    <dataValidation type="list" allowBlank="1" showInputMessage="1" showErrorMessage="1" sqref="C3:C113" xr:uid="{6AAB227B-A9A4-4B01-B440-646CBD944514}">
      <formula1>"Elétrica,Mecânica,Elétrica e Mecânica,Não se aplica"</formula1>
    </dataValidation>
    <dataValidation type="list" allowBlank="1" showInputMessage="1" showErrorMessage="1" sqref="Q3:Q113" xr:uid="{D8F8DF52-8176-4D91-8AA7-72FC7F887EA3}">
      <formula1>"Ativo,Eliminado"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C12F4AF-BA3E-45CC-B17B-EEFBC8E8C44B}">
          <x14:formula1>
            <xm:f>valores!$F$12:$F$16</xm:f>
          </x14:formula1>
          <xm:sqref>G1:G1048576</xm:sqref>
        </x14:dataValidation>
        <x14:dataValidation type="list" allowBlank="1" showInputMessage="1" showErrorMessage="1" xr:uid="{EEEA07AE-068E-450D-8140-0817419F8DEE}">
          <x14:formula1>
            <xm:f>valores!$B$2:$B$6</xm:f>
          </x14:formula1>
          <xm:sqref>E1:E1048576</xm:sqref>
        </x14:dataValidation>
        <x14:dataValidation type="list" allowBlank="1" showInputMessage="1" showErrorMessage="1" xr:uid="{EF0B99E7-1F99-4616-BDDA-CD990D1D7D8C}">
          <x14:formula1>
            <xm:f>valores!#REF!</xm:f>
          </x14:formula1>
          <xm:sqref>K3:K113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F18B6-0CE5-40B3-BA92-21C556F9F10D}">
  <sheetPr filterMode="1"/>
  <dimension ref="B1:S116"/>
  <sheetViews>
    <sheetView showGridLines="0" zoomScale="130" zoomScaleNormal="130" workbookViewId="0">
      <pane xSplit="2" ySplit="2" topLeftCell="C34" activePane="bottomRight" state="frozen"/>
      <selection pane="topRight" activeCell="D1" sqref="D1"/>
      <selection pane="bottomLeft" activeCell="A3" sqref="A3"/>
      <selection pane="bottomRight" activeCell="L11" sqref="L11"/>
    </sheetView>
  </sheetViews>
  <sheetFormatPr defaultRowHeight="37.5" customHeight="1" x14ac:dyDescent="0.2"/>
  <cols>
    <col min="1" max="1" width="1.85546875" style="16" customWidth="1"/>
    <col min="2" max="2" width="17.42578125" style="21" customWidth="1"/>
    <col min="3" max="3" width="14.7109375" style="17" customWidth="1"/>
    <col min="4" max="4" width="51.7109375" style="23" customWidth="1"/>
    <col min="5" max="5" width="13.5703125" style="17" customWidth="1"/>
    <col min="6" max="6" width="17.140625" style="17" hidden="1" customWidth="1"/>
    <col min="7" max="7" width="12.42578125" style="17" customWidth="1"/>
    <col min="8" max="9" width="17.140625" style="17" hidden="1" customWidth="1"/>
    <col min="10" max="10" width="11" style="17" customWidth="1"/>
    <col min="11" max="11" width="13.7109375" style="36" customWidth="1"/>
    <col min="12" max="12" width="46.28515625" style="22" customWidth="1"/>
    <col min="13" max="13" width="12.28515625" style="24" customWidth="1"/>
    <col min="14" max="14" width="15.5703125" style="24" customWidth="1"/>
    <col min="15" max="15" width="12.28515625" style="24" customWidth="1"/>
    <col min="16" max="17" width="12.28515625" style="17" customWidth="1"/>
    <col min="18" max="18" width="12.28515625" style="16" customWidth="1"/>
    <col min="19" max="19" width="64.42578125" style="104" customWidth="1"/>
    <col min="20" max="16384" width="9.140625" style="16"/>
  </cols>
  <sheetData>
    <row r="1" spans="2:19" ht="54.75" customHeight="1" x14ac:dyDescent="0.2">
      <c r="D1" s="116" t="s">
        <v>60</v>
      </c>
      <c r="E1" s="116"/>
      <c r="F1" s="116"/>
      <c r="G1" s="116"/>
      <c r="H1" s="116"/>
      <c r="I1" s="116"/>
    </row>
    <row r="2" spans="2:19" ht="37.5" customHeight="1" x14ac:dyDescent="0.2">
      <c r="B2" s="27" t="s">
        <v>48</v>
      </c>
      <c r="C2" s="27" t="s">
        <v>99</v>
      </c>
      <c r="D2" s="28" t="s">
        <v>49</v>
      </c>
      <c r="E2" s="29" t="s">
        <v>45</v>
      </c>
      <c r="F2" s="29"/>
      <c r="G2" s="29" t="s">
        <v>46</v>
      </c>
      <c r="H2" s="29"/>
      <c r="I2" s="29"/>
      <c r="J2" s="28" t="s">
        <v>47</v>
      </c>
      <c r="K2" s="28" t="s">
        <v>51</v>
      </c>
      <c r="L2" s="30" t="s">
        <v>50</v>
      </c>
      <c r="M2" s="30" t="s">
        <v>78</v>
      </c>
      <c r="N2" s="30" t="s">
        <v>167</v>
      </c>
      <c r="O2" s="30" t="s">
        <v>82</v>
      </c>
      <c r="P2" s="30" t="s">
        <v>92</v>
      </c>
      <c r="Q2" s="30" t="s">
        <v>93</v>
      </c>
      <c r="R2" s="30" t="s">
        <v>81</v>
      </c>
      <c r="S2" s="105" t="s">
        <v>149</v>
      </c>
    </row>
    <row r="3" spans="2:19" ht="37.5" hidden="1" customHeight="1" x14ac:dyDescent="0.2">
      <c r="B3" s="33" t="s">
        <v>88</v>
      </c>
      <c r="C3" s="38" t="s">
        <v>100</v>
      </c>
      <c r="D3" s="19" t="s">
        <v>153</v>
      </c>
      <c r="E3" s="26" t="s">
        <v>8</v>
      </c>
      <c r="F3" s="26">
        <f>VLOOKUP(E3,valores!$B$2:$C$6,2,FALSE)</f>
        <v>1</v>
      </c>
      <c r="G3" s="26" t="s">
        <v>14</v>
      </c>
      <c r="H3" s="26" t="str">
        <f>VLOOKUP(G3,valores!$F$12:$G$16,2,FALSE)</f>
        <v>e</v>
      </c>
      <c r="I3" s="26" t="str">
        <f t="shared" ref="I3:I66" si="0">_xlfn.CONCAT(H3,F3)</f>
        <v>e1</v>
      </c>
      <c r="J3" s="26" t="str">
        <f>IFERROR(VLOOKUP(I3,valores!$C$12:$D$36,2,FALSE),"")</f>
        <v>Média</v>
      </c>
      <c r="K3" s="37" t="s">
        <v>57</v>
      </c>
      <c r="L3" s="25" t="s">
        <v>134</v>
      </c>
      <c r="M3" s="31">
        <v>45394</v>
      </c>
      <c r="N3" s="31"/>
      <c r="O3" s="31">
        <v>45401</v>
      </c>
      <c r="P3" s="35" t="str">
        <f t="shared" ref="P3:P66" ca="1" si="1">IF(R3="Eliminado","",IF(O3="","",_xlfn.DAYS(O3,TODAY())))</f>
        <v/>
      </c>
      <c r="Q3" s="35" t="str">
        <f t="shared" ref="Q3:Q66" ca="1" si="2">IF(R3="Eliminado","",IF(O3="","",NETWORKDAYS(TODAY(),O3)))</f>
        <v/>
      </c>
      <c r="R3" s="32" t="s">
        <v>80</v>
      </c>
      <c r="S3" s="87"/>
    </row>
    <row r="4" spans="2:19" ht="37.5" hidden="1" customHeight="1" x14ac:dyDescent="0.2">
      <c r="B4" s="34" t="s">
        <v>53</v>
      </c>
      <c r="C4" s="38" t="s">
        <v>101</v>
      </c>
      <c r="D4" s="19" t="s">
        <v>156</v>
      </c>
      <c r="E4" s="26" t="s">
        <v>5</v>
      </c>
      <c r="F4" s="26">
        <f>VLOOKUP(E4,valores!$B$2:$C$6,2,FALSE)</f>
        <v>4</v>
      </c>
      <c r="G4" s="26" t="s">
        <v>14</v>
      </c>
      <c r="H4" s="26" t="str">
        <f>VLOOKUP(G4,valores!$F$12:$G$16,2,FALSE)</f>
        <v>e</v>
      </c>
      <c r="I4" s="26" t="str">
        <f t="shared" si="0"/>
        <v>e4</v>
      </c>
      <c r="J4" s="26" t="str">
        <f>IFERROR(VLOOKUP(I4,valores!$C$12:$D$36,2,FALSE),"")</f>
        <v>Crítico</v>
      </c>
      <c r="K4" s="37" t="s">
        <v>54</v>
      </c>
      <c r="L4" s="25" t="s">
        <v>157</v>
      </c>
      <c r="M4" s="31">
        <v>45394</v>
      </c>
      <c r="N4" s="31"/>
      <c r="O4" s="31">
        <v>45429</v>
      </c>
      <c r="P4" s="35" t="str">
        <f t="shared" ca="1" si="1"/>
        <v/>
      </c>
      <c r="Q4" s="35" t="str">
        <f t="shared" ca="1" si="2"/>
        <v/>
      </c>
      <c r="R4" s="32" t="s">
        <v>80</v>
      </c>
      <c r="S4" s="87" t="s">
        <v>174</v>
      </c>
    </row>
    <row r="5" spans="2:19" ht="37.5" hidden="1" customHeight="1" x14ac:dyDescent="0.2">
      <c r="B5" s="34" t="s">
        <v>53</v>
      </c>
      <c r="C5" s="38" t="s">
        <v>101</v>
      </c>
      <c r="D5" s="100" t="s">
        <v>160</v>
      </c>
      <c r="E5" s="26" t="s">
        <v>5</v>
      </c>
      <c r="F5" s="26">
        <f>VLOOKUP(E5,valores!$B$2:$C$6,2,FALSE)</f>
        <v>4</v>
      </c>
      <c r="G5" s="26" t="s">
        <v>13</v>
      </c>
      <c r="H5" s="26" t="str">
        <f>VLOOKUP(G5,valores!$F$12:$G$16,2,FALSE)</f>
        <v>d</v>
      </c>
      <c r="I5" s="26" t="str">
        <f t="shared" si="0"/>
        <v>d4</v>
      </c>
      <c r="J5" s="26" t="str">
        <f>IFERROR(VLOOKUP(I5,valores!$C$12:$D$36,2,FALSE),"")</f>
        <v>Alta</v>
      </c>
      <c r="K5" s="37" t="s">
        <v>55</v>
      </c>
      <c r="L5" s="25"/>
      <c r="M5" s="31">
        <v>45408</v>
      </c>
      <c r="N5" s="31"/>
      <c r="O5" s="31">
        <v>45422</v>
      </c>
      <c r="P5" s="35" t="str">
        <f t="shared" ca="1" si="1"/>
        <v/>
      </c>
      <c r="Q5" s="35" t="str">
        <f t="shared" ca="1" si="2"/>
        <v/>
      </c>
      <c r="R5" s="32" t="s">
        <v>80</v>
      </c>
      <c r="S5" s="87" t="s">
        <v>175</v>
      </c>
    </row>
    <row r="6" spans="2:19" ht="37.5" hidden="1" customHeight="1" x14ac:dyDescent="0.2">
      <c r="B6" s="34" t="s">
        <v>53</v>
      </c>
      <c r="C6" s="38" t="s">
        <v>101</v>
      </c>
      <c r="D6" s="100" t="s">
        <v>158</v>
      </c>
      <c r="E6" s="26" t="s">
        <v>5</v>
      </c>
      <c r="F6" s="26">
        <f>VLOOKUP(E6,valores!$B$2:$C$6,2,FALSE)</f>
        <v>4</v>
      </c>
      <c r="G6" s="26" t="s">
        <v>11</v>
      </c>
      <c r="H6" s="26" t="str">
        <f>VLOOKUP(G6,valores!$F$12:$G$16,2,FALSE)</f>
        <v>b</v>
      </c>
      <c r="I6" s="26" t="str">
        <f t="shared" si="0"/>
        <v>b4</v>
      </c>
      <c r="J6" s="26" t="str">
        <f>IFERROR(VLOOKUP(I6,valores!$C$12:$D$36,2,FALSE),"")</f>
        <v>Média</v>
      </c>
      <c r="K6" s="37" t="s">
        <v>55</v>
      </c>
      <c r="L6" s="25"/>
      <c r="M6" s="31">
        <v>45408</v>
      </c>
      <c r="N6" s="31"/>
      <c r="O6" s="31"/>
      <c r="P6" s="35" t="str">
        <f t="shared" ca="1" si="1"/>
        <v/>
      </c>
      <c r="Q6" s="35" t="str">
        <f t="shared" ca="1" si="2"/>
        <v/>
      </c>
      <c r="R6" s="32" t="s">
        <v>80</v>
      </c>
      <c r="S6" s="84" t="s">
        <v>163</v>
      </c>
    </row>
    <row r="7" spans="2:19" ht="37.5" hidden="1" customHeight="1" x14ac:dyDescent="0.2">
      <c r="B7" s="34" t="s">
        <v>53</v>
      </c>
      <c r="C7" s="38" t="s">
        <v>102</v>
      </c>
      <c r="D7" s="19" t="s">
        <v>87</v>
      </c>
      <c r="E7" s="26" t="s">
        <v>3</v>
      </c>
      <c r="F7" s="26">
        <f>VLOOKUP(E7,valores!$B$2:$C$6,2,FALSE)</f>
        <v>5</v>
      </c>
      <c r="G7" s="26" t="s">
        <v>12</v>
      </c>
      <c r="H7" s="26" t="str">
        <f>VLOOKUP(G7,valores!$F$12:$G$16,2,FALSE)</f>
        <v>c</v>
      </c>
      <c r="I7" s="26" t="str">
        <f t="shared" si="0"/>
        <v>c5</v>
      </c>
      <c r="J7" s="26" t="str">
        <f>IFERROR(VLOOKUP(I7,valores!$C$12:$D$36,2,FALSE),"")</f>
        <v>Alta</v>
      </c>
      <c r="K7" s="37" t="s">
        <v>58</v>
      </c>
      <c r="L7" s="25" t="s">
        <v>137</v>
      </c>
      <c r="M7" s="31">
        <v>45394</v>
      </c>
      <c r="N7" s="31"/>
      <c r="O7" s="31">
        <v>45411</v>
      </c>
      <c r="P7" s="35" t="str">
        <f t="shared" ca="1" si="1"/>
        <v/>
      </c>
      <c r="Q7" s="35" t="str">
        <f t="shared" ca="1" si="2"/>
        <v/>
      </c>
      <c r="R7" s="32" t="s">
        <v>80</v>
      </c>
      <c r="S7" s="106" t="s">
        <v>190</v>
      </c>
    </row>
    <row r="8" spans="2:19" s="21" customFormat="1" ht="37.5" hidden="1" customHeight="1" x14ac:dyDescent="0.25">
      <c r="B8" s="33" t="s">
        <v>88</v>
      </c>
      <c r="C8" s="38" t="s">
        <v>100</v>
      </c>
      <c r="D8" s="19" t="s">
        <v>168</v>
      </c>
      <c r="E8" s="26" t="s">
        <v>8</v>
      </c>
      <c r="F8" s="26">
        <f>VLOOKUP(E8,valores!$B$2:$C$6,2,FALSE)</f>
        <v>1</v>
      </c>
      <c r="G8" s="26" t="s">
        <v>14</v>
      </c>
      <c r="H8" s="26" t="str">
        <f>VLOOKUP(G8,valores!$F$12:$G$16,2,FALSE)</f>
        <v>e</v>
      </c>
      <c r="I8" s="26" t="str">
        <f t="shared" si="0"/>
        <v>e1</v>
      </c>
      <c r="J8" s="26" t="str">
        <f>IFERROR(VLOOKUP(I8,valores!$C$12:$D$36,2,FALSE),"")</f>
        <v>Média</v>
      </c>
      <c r="K8" s="37" t="s">
        <v>145</v>
      </c>
      <c r="L8" s="102"/>
      <c r="M8" s="31">
        <v>45394</v>
      </c>
      <c r="N8" s="31"/>
      <c r="O8" s="31">
        <v>45415</v>
      </c>
      <c r="P8" s="35" t="str">
        <f t="shared" ca="1" si="1"/>
        <v/>
      </c>
      <c r="Q8" s="35" t="str">
        <f t="shared" ca="1" si="2"/>
        <v/>
      </c>
      <c r="R8" s="32" t="s">
        <v>80</v>
      </c>
      <c r="S8" s="84" t="s">
        <v>176</v>
      </c>
    </row>
    <row r="9" spans="2:19" s="21" customFormat="1" ht="37.5" customHeight="1" x14ac:dyDescent="0.25">
      <c r="B9" s="18" t="s">
        <v>53</v>
      </c>
      <c r="C9" s="38" t="s">
        <v>101</v>
      </c>
      <c r="D9" s="19" t="s">
        <v>147</v>
      </c>
      <c r="E9" s="26" t="s">
        <v>6</v>
      </c>
      <c r="F9" s="26">
        <f>VLOOKUP(E9,valores!$B$2:$C$6,2,FALSE)</f>
        <v>3</v>
      </c>
      <c r="G9" s="26" t="s">
        <v>14</v>
      </c>
      <c r="H9" s="26" t="str">
        <f>VLOOKUP(G9,valores!$F$12:$G$16,2,FALSE)</f>
        <v>e</v>
      </c>
      <c r="I9" s="26" t="str">
        <f t="shared" si="0"/>
        <v>e3</v>
      </c>
      <c r="J9" s="26" t="str">
        <f>IFERROR(VLOOKUP(I9,valores!$C$12:$D$36,2,FALSE),"")</f>
        <v>Alta</v>
      </c>
      <c r="K9" s="37" t="s">
        <v>56</v>
      </c>
      <c r="L9" s="25" t="s">
        <v>186</v>
      </c>
      <c r="M9" s="31">
        <v>45397</v>
      </c>
      <c r="N9" s="31"/>
      <c r="O9" s="31">
        <v>45418</v>
      </c>
      <c r="P9" s="35" t="str">
        <f t="shared" ca="1" si="1"/>
        <v/>
      </c>
      <c r="Q9" s="35" t="str">
        <f t="shared" ca="1" si="2"/>
        <v/>
      </c>
      <c r="R9" s="32" t="s">
        <v>80</v>
      </c>
      <c r="S9" s="107" t="s">
        <v>187</v>
      </c>
    </row>
    <row r="10" spans="2:19" s="21" customFormat="1" ht="37.5" hidden="1" customHeight="1" x14ac:dyDescent="0.25">
      <c r="B10" s="33" t="s">
        <v>88</v>
      </c>
      <c r="C10" s="38" t="s">
        <v>100</v>
      </c>
      <c r="D10" s="19" t="s">
        <v>178</v>
      </c>
      <c r="E10" s="26" t="s">
        <v>8</v>
      </c>
      <c r="F10" s="26">
        <f>VLOOKUP(E10,valores!$B$2:$C$6,2,FALSE)</f>
        <v>1</v>
      </c>
      <c r="G10" s="26" t="s">
        <v>14</v>
      </c>
      <c r="H10" s="26" t="str">
        <f>VLOOKUP(G10,valores!$F$12:$G$16,2,FALSE)</f>
        <v>e</v>
      </c>
      <c r="I10" s="26" t="str">
        <f t="shared" si="0"/>
        <v>e1</v>
      </c>
      <c r="J10" s="26" t="str">
        <f>IFERROR(VLOOKUP(I10,valores!$C$12:$D$36,2,FALSE),"")</f>
        <v>Média</v>
      </c>
      <c r="K10" s="37" t="s">
        <v>132</v>
      </c>
      <c r="L10" s="25" t="s">
        <v>185</v>
      </c>
      <c r="M10" s="31">
        <v>45394</v>
      </c>
      <c r="N10" s="31"/>
      <c r="O10" s="31">
        <v>45427</v>
      </c>
      <c r="P10" s="35" t="str">
        <f t="shared" ca="1" si="1"/>
        <v/>
      </c>
      <c r="Q10" s="35" t="str">
        <f t="shared" ca="1" si="2"/>
        <v/>
      </c>
      <c r="R10" s="32" t="s">
        <v>80</v>
      </c>
      <c r="S10" s="106" t="s">
        <v>177</v>
      </c>
    </row>
    <row r="11" spans="2:19" ht="37.5" customHeight="1" x14ac:dyDescent="0.2">
      <c r="B11" s="33" t="s">
        <v>88</v>
      </c>
      <c r="C11" s="38" t="s">
        <v>100</v>
      </c>
      <c r="D11" s="19" t="s">
        <v>181</v>
      </c>
      <c r="E11" s="26" t="s">
        <v>8</v>
      </c>
      <c r="F11" s="26">
        <f>VLOOKUP(E11,valores!$B$2:$C$6,2,FALSE)</f>
        <v>1</v>
      </c>
      <c r="G11" s="26" t="s">
        <v>14</v>
      </c>
      <c r="H11" s="26" t="str">
        <f>VLOOKUP(G11,valores!$F$12:$G$16,2,FALSE)</f>
        <v>e</v>
      </c>
      <c r="I11" s="26" t="str">
        <f t="shared" si="0"/>
        <v>e1</v>
      </c>
      <c r="J11" s="26" t="str">
        <f>IFERROR(VLOOKUP(I11,valores!$C$12:$D$36,2,FALSE),"")</f>
        <v>Média</v>
      </c>
      <c r="K11" s="37" t="s">
        <v>57</v>
      </c>
      <c r="L11" s="25" t="s">
        <v>179</v>
      </c>
      <c r="M11" s="31">
        <v>45394</v>
      </c>
      <c r="N11" s="31"/>
      <c r="O11" s="31">
        <v>45429</v>
      </c>
      <c r="P11" s="35">
        <f t="shared" ca="1" si="1"/>
        <v>-363</v>
      </c>
      <c r="Q11" s="35">
        <f t="shared" ca="1" si="2"/>
        <v>-260</v>
      </c>
      <c r="R11" s="32" t="s">
        <v>94</v>
      </c>
      <c r="S11" s="106" t="s">
        <v>180</v>
      </c>
    </row>
    <row r="12" spans="2:19" s="21" customFormat="1" ht="37.5" hidden="1" customHeight="1" x14ac:dyDescent="0.25">
      <c r="B12" s="34" t="s">
        <v>53</v>
      </c>
      <c r="C12" s="38" t="s">
        <v>101</v>
      </c>
      <c r="D12" s="19" t="s">
        <v>159</v>
      </c>
      <c r="E12" s="26" t="s">
        <v>7</v>
      </c>
      <c r="F12" s="26">
        <f>VLOOKUP(E12,valores!$B$2:$C$6,2,FALSE)</f>
        <v>2</v>
      </c>
      <c r="G12" s="26" t="s">
        <v>11</v>
      </c>
      <c r="H12" s="26" t="str">
        <f>VLOOKUP(G12,valores!$F$12:$G$16,2,FALSE)</f>
        <v>b</v>
      </c>
      <c r="I12" s="26" t="str">
        <f t="shared" si="0"/>
        <v>b2</v>
      </c>
      <c r="J12" s="26" t="str">
        <f>IFERROR(VLOOKUP(I12,valores!$C$12:$D$36,2,FALSE),"")</f>
        <v>Baixa</v>
      </c>
      <c r="K12" s="37" t="s">
        <v>55</v>
      </c>
      <c r="L12" s="25" t="s">
        <v>166</v>
      </c>
      <c r="M12" s="31">
        <v>45408</v>
      </c>
      <c r="N12" s="31">
        <v>45425</v>
      </c>
      <c r="O12" s="31">
        <v>45429</v>
      </c>
      <c r="P12" s="35" t="str">
        <f t="shared" ca="1" si="1"/>
        <v/>
      </c>
      <c r="Q12" s="35" t="str">
        <f t="shared" ca="1" si="2"/>
        <v/>
      </c>
      <c r="R12" s="32" t="s">
        <v>80</v>
      </c>
      <c r="S12" s="107" t="s">
        <v>188</v>
      </c>
    </row>
    <row r="13" spans="2:19" s="90" customFormat="1" ht="65.25" hidden="1" customHeight="1" x14ac:dyDescent="0.25">
      <c r="B13" s="91" t="s">
        <v>53</v>
      </c>
      <c r="C13" s="92" t="s">
        <v>100</v>
      </c>
      <c r="D13" s="93" t="s">
        <v>164</v>
      </c>
      <c r="E13" s="94" t="s">
        <v>3</v>
      </c>
      <c r="F13" s="94">
        <f>VLOOKUP(E13,valores!$B$2:$C$6,2,FALSE)</f>
        <v>5</v>
      </c>
      <c r="G13" s="94" t="s">
        <v>13</v>
      </c>
      <c r="H13" s="94" t="str">
        <f>VLOOKUP(G13,valores!$F$12:$G$16,2,FALSE)</f>
        <v>d</v>
      </c>
      <c r="I13" s="94" t="str">
        <f t="shared" si="0"/>
        <v>d5</v>
      </c>
      <c r="J13" s="94" t="str">
        <f>IFERROR(VLOOKUP(I13,valores!$C$12:$D$36,2,FALSE),"")</f>
        <v>Crítico</v>
      </c>
      <c r="K13" s="95" t="s">
        <v>97</v>
      </c>
      <c r="L13" s="96" t="s">
        <v>151</v>
      </c>
      <c r="M13" s="97">
        <v>45405</v>
      </c>
      <c r="N13" s="97"/>
      <c r="O13" s="97">
        <v>45415</v>
      </c>
      <c r="P13" s="98" t="str">
        <f t="shared" ca="1" si="1"/>
        <v/>
      </c>
      <c r="Q13" s="98" t="str">
        <f t="shared" ca="1" si="2"/>
        <v/>
      </c>
      <c r="R13" s="99" t="s">
        <v>80</v>
      </c>
      <c r="S13" s="103" t="s">
        <v>184</v>
      </c>
    </row>
    <row r="14" spans="2:19" s="21" customFormat="1" ht="37.5" hidden="1" customHeight="1" x14ac:dyDescent="0.25">
      <c r="B14" s="18" t="s">
        <v>53</v>
      </c>
      <c r="C14" s="38" t="s">
        <v>101</v>
      </c>
      <c r="D14" s="20" t="s">
        <v>98</v>
      </c>
      <c r="E14" s="26" t="s">
        <v>6</v>
      </c>
      <c r="F14" s="26">
        <f>VLOOKUP(E14,valores!$B$2:$C$6,2,FALSE)</f>
        <v>3</v>
      </c>
      <c r="G14" s="26" t="s">
        <v>14</v>
      </c>
      <c r="H14" s="26" t="str">
        <f>VLOOKUP(G14,valores!$F$12:$G$16,2,FALSE)</f>
        <v>e</v>
      </c>
      <c r="I14" s="26" t="str">
        <f t="shared" si="0"/>
        <v>e3</v>
      </c>
      <c r="J14" s="26" t="str">
        <f>IFERROR(VLOOKUP(I14,valores!$C$12:$D$36,2,FALSE),"")</f>
        <v>Alta</v>
      </c>
      <c r="K14" s="37" t="s">
        <v>56</v>
      </c>
      <c r="L14" s="25" t="s">
        <v>139</v>
      </c>
      <c r="M14" s="31">
        <v>45397</v>
      </c>
      <c r="N14" s="31"/>
      <c r="O14" s="31">
        <v>45418</v>
      </c>
      <c r="P14" s="35" t="str">
        <f t="shared" ca="1" si="1"/>
        <v/>
      </c>
      <c r="Q14" s="35" t="str">
        <f t="shared" ca="1" si="2"/>
        <v/>
      </c>
      <c r="R14" s="32" t="s">
        <v>80</v>
      </c>
      <c r="S14" s="87" t="s">
        <v>183</v>
      </c>
    </row>
    <row r="15" spans="2:19" ht="37.5" customHeight="1" x14ac:dyDescent="0.2">
      <c r="B15" s="33" t="s">
        <v>88</v>
      </c>
      <c r="C15" s="38" t="s">
        <v>100</v>
      </c>
      <c r="D15" s="19" t="s">
        <v>182</v>
      </c>
      <c r="E15" s="26" t="s">
        <v>5</v>
      </c>
      <c r="F15" s="26">
        <f>VLOOKUP(E15,valores!$B$2:$C$6,2,FALSE)</f>
        <v>4</v>
      </c>
      <c r="G15" s="26" t="s">
        <v>13</v>
      </c>
      <c r="H15" s="26" t="str">
        <f>VLOOKUP(G15,valores!$F$12:$G$16,2,FALSE)</f>
        <v>d</v>
      </c>
      <c r="I15" s="26" t="str">
        <f t="shared" si="0"/>
        <v>d4</v>
      </c>
      <c r="J15" s="26" t="str">
        <f>IFERROR(VLOOKUP(I15,valores!$C$12:$D$36,2,FALSE),"")</f>
        <v>Alta</v>
      </c>
      <c r="K15" s="37" t="s">
        <v>57</v>
      </c>
      <c r="L15" s="25" t="s">
        <v>179</v>
      </c>
      <c r="M15" s="31">
        <v>45394</v>
      </c>
      <c r="N15" s="31"/>
      <c r="O15" s="31">
        <v>45432</v>
      </c>
      <c r="P15" s="35">
        <f t="shared" ca="1" si="1"/>
        <v>-360</v>
      </c>
      <c r="Q15" s="35">
        <f t="shared" ca="1" si="2"/>
        <v>-259</v>
      </c>
      <c r="R15" s="32" t="s">
        <v>94</v>
      </c>
      <c r="S15" s="106" t="s">
        <v>189</v>
      </c>
    </row>
    <row r="16" spans="2:19" s="21" customFormat="1" ht="37.5" customHeight="1" x14ac:dyDescent="0.25">
      <c r="B16" s="44" t="s">
        <v>144</v>
      </c>
      <c r="C16" s="42" t="s">
        <v>101</v>
      </c>
      <c r="D16" s="43" t="s">
        <v>128</v>
      </c>
      <c r="E16" s="46" t="s">
        <v>7</v>
      </c>
      <c r="F16" s="46">
        <f>VLOOKUP(E16,valores!$B$2:$C$6,2,FALSE)</f>
        <v>2</v>
      </c>
      <c r="G16" s="46" t="s">
        <v>13</v>
      </c>
      <c r="H16" s="46" t="str">
        <f>VLOOKUP(G16,valores!$F$12:$G$16,2,FALSE)</f>
        <v>d</v>
      </c>
      <c r="I16" s="46" t="str">
        <f t="shared" si="0"/>
        <v>d2</v>
      </c>
      <c r="J16" s="46" t="str">
        <f>IFERROR(VLOOKUP(I16,valores!$C$12:$D$36,2,FALSE),"")</f>
        <v>Média</v>
      </c>
      <c r="K16" s="47" t="s">
        <v>56</v>
      </c>
      <c r="L16" s="48" t="s">
        <v>140</v>
      </c>
      <c r="M16" s="49">
        <v>45397</v>
      </c>
      <c r="N16" s="49"/>
      <c r="O16" s="49">
        <v>45445</v>
      </c>
      <c r="P16" s="50">
        <f t="shared" ca="1" si="1"/>
        <v>-347</v>
      </c>
      <c r="Q16" s="50">
        <f t="shared" ca="1" si="2"/>
        <v>-249</v>
      </c>
      <c r="R16" s="51" t="s">
        <v>94</v>
      </c>
      <c r="S16" s="104"/>
    </row>
    <row r="17" spans="2:19" s="21" customFormat="1" ht="37.5" customHeight="1" x14ac:dyDescent="0.25">
      <c r="B17" s="33" t="s">
        <v>89</v>
      </c>
      <c r="C17" s="39" t="s">
        <v>101</v>
      </c>
      <c r="D17" s="19" t="s">
        <v>122</v>
      </c>
      <c r="E17" s="26" t="s">
        <v>8</v>
      </c>
      <c r="F17" s="26">
        <f>VLOOKUP(E17,valores!$B$2:$C$6,2,FALSE)</f>
        <v>1</v>
      </c>
      <c r="G17" s="26" t="s">
        <v>14</v>
      </c>
      <c r="H17" s="26" t="str">
        <f>VLOOKUP(G17,valores!$F$12:$G$16,2,FALSE)</f>
        <v>e</v>
      </c>
      <c r="I17" s="26" t="str">
        <f t="shared" si="0"/>
        <v>e1</v>
      </c>
      <c r="J17" s="26" t="str">
        <f>IFERROR(VLOOKUP(I17,valores!$C$12:$D$36,2,FALSE),"")</f>
        <v>Média</v>
      </c>
      <c r="K17" s="37" t="s">
        <v>56</v>
      </c>
      <c r="L17" s="25" t="s">
        <v>186</v>
      </c>
      <c r="M17" s="31">
        <v>45362</v>
      </c>
      <c r="N17" s="31"/>
      <c r="O17" s="49">
        <v>45488</v>
      </c>
      <c r="P17" s="35">
        <f t="shared" ca="1" si="1"/>
        <v>-304</v>
      </c>
      <c r="Q17" s="35">
        <f t="shared" ca="1" si="2"/>
        <v>-219</v>
      </c>
      <c r="R17" s="32" t="s">
        <v>94</v>
      </c>
      <c r="S17" s="104"/>
    </row>
    <row r="18" spans="2:19" s="21" customFormat="1" ht="37.5" customHeight="1" x14ac:dyDescent="0.25">
      <c r="B18" s="33" t="s">
        <v>89</v>
      </c>
      <c r="C18" s="38" t="s">
        <v>100</v>
      </c>
      <c r="D18" s="19" t="s">
        <v>117</v>
      </c>
      <c r="E18" s="26" t="s">
        <v>8</v>
      </c>
      <c r="F18" s="26">
        <f>VLOOKUP(E18,valores!$B$2:$C$6,2,FALSE)</f>
        <v>1</v>
      </c>
      <c r="G18" s="26" t="s">
        <v>14</v>
      </c>
      <c r="H18" s="26" t="str">
        <f>VLOOKUP(G18,valores!$F$12:$G$16,2,FALSE)</f>
        <v>e</v>
      </c>
      <c r="I18" s="26" t="str">
        <f t="shared" si="0"/>
        <v>e1</v>
      </c>
      <c r="J18" s="26" t="str">
        <f>IFERROR(VLOOKUP(I18,valores!$C$12:$D$36,2,FALSE),"")</f>
        <v>Média</v>
      </c>
      <c r="K18" s="37" t="s">
        <v>57</v>
      </c>
      <c r="L18" s="25" t="s">
        <v>186</v>
      </c>
      <c r="M18" s="31">
        <v>45362</v>
      </c>
      <c r="N18" s="31"/>
      <c r="O18" s="49">
        <v>45488</v>
      </c>
      <c r="P18" s="35">
        <f t="shared" ca="1" si="1"/>
        <v>-304</v>
      </c>
      <c r="Q18" s="35">
        <f t="shared" ca="1" si="2"/>
        <v>-219</v>
      </c>
      <c r="R18" s="32" t="s">
        <v>94</v>
      </c>
      <c r="S18" s="104"/>
    </row>
    <row r="19" spans="2:19" s="21" customFormat="1" ht="37.5" customHeight="1" x14ac:dyDescent="0.25">
      <c r="B19" s="33" t="s">
        <v>89</v>
      </c>
      <c r="C19" s="38" t="s">
        <v>100</v>
      </c>
      <c r="D19" s="19" t="s">
        <v>119</v>
      </c>
      <c r="E19" s="26" t="s">
        <v>8</v>
      </c>
      <c r="F19" s="26">
        <f>VLOOKUP(E19,valores!$B$2:$C$6,2,FALSE)</f>
        <v>1</v>
      </c>
      <c r="G19" s="26" t="s">
        <v>14</v>
      </c>
      <c r="H19" s="26" t="str">
        <f>VLOOKUP(G19,valores!$F$12:$G$16,2,FALSE)</f>
        <v>e</v>
      </c>
      <c r="I19" s="26" t="str">
        <f t="shared" si="0"/>
        <v>e1</v>
      </c>
      <c r="J19" s="26" t="str">
        <f>IFERROR(VLOOKUP(I19,valores!$C$12:$D$36,2,FALSE),"")</f>
        <v>Média</v>
      </c>
      <c r="K19" s="37" t="s">
        <v>57</v>
      </c>
      <c r="L19" s="25" t="s">
        <v>186</v>
      </c>
      <c r="M19" s="31">
        <v>45362</v>
      </c>
      <c r="N19" s="31"/>
      <c r="O19" s="49">
        <v>45488</v>
      </c>
      <c r="P19" s="35">
        <f t="shared" ca="1" si="1"/>
        <v>-304</v>
      </c>
      <c r="Q19" s="35">
        <f t="shared" ca="1" si="2"/>
        <v>-219</v>
      </c>
      <c r="R19" s="32" t="s">
        <v>94</v>
      </c>
      <c r="S19" s="104"/>
    </row>
    <row r="20" spans="2:19" s="21" customFormat="1" ht="37.5" customHeight="1" x14ac:dyDescent="0.25">
      <c r="B20" s="33" t="s">
        <v>89</v>
      </c>
      <c r="C20" s="38" t="s">
        <v>100</v>
      </c>
      <c r="D20" s="19" t="s">
        <v>118</v>
      </c>
      <c r="E20" s="26" t="s">
        <v>8</v>
      </c>
      <c r="F20" s="26">
        <f>VLOOKUP(E20,valores!$B$2:$C$6,2,FALSE)</f>
        <v>1</v>
      </c>
      <c r="G20" s="26" t="s">
        <v>14</v>
      </c>
      <c r="H20" s="26" t="str">
        <f>VLOOKUP(G20,valores!$F$12:$G$16,2,FALSE)</f>
        <v>e</v>
      </c>
      <c r="I20" s="26" t="str">
        <f t="shared" si="0"/>
        <v>e1</v>
      </c>
      <c r="J20" s="26" t="str">
        <f>IFERROR(VLOOKUP(I20,valores!$C$12:$D$36,2,FALSE),"")</f>
        <v>Média</v>
      </c>
      <c r="K20" s="37" t="s">
        <v>132</v>
      </c>
      <c r="L20" s="25" t="s">
        <v>186</v>
      </c>
      <c r="M20" s="31">
        <v>45362</v>
      </c>
      <c r="N20" s="31"/>
      <c r="O20" s="49">
        <v>45488</v>
      </c>
      <c r="P20" s="35">
        <f t="shared" ca="1" si="1"/>
        <v>-304</v>
      </c>
      <c r="Q20" s="35">
        <f t="shared" ca="1" si="2"/>
        <v>-219</v>
      </c>
      <c r="R20" s="32" t="s">
        <v>94</v>
      </c>
      <c r="S20" s="104"/>
    </row>
    <row r="21" spans="2:19" s="21" customFormat="1" ht="37.5" customHeight="1" x14ac:dyDescent="0.25">
      <c r="B21" s="33" t="s">
        <v>89</v>
      </c>
      <c r="C21" s="39" t="s">
        <v>101</v>
      </c>
      <c r="D21" s="19" t="s">
        <v>124</v>
      </c>
      <c r="E21" s="26" t="s">
        <v>8</v>
      </c>
      <c r="F21" s="26">
        <f>VLOOKUP(E21,valores!$B$2:$C$6,2,FALSE)</f>
        <v>1</v>
      </c>
      <c r="G21" s="26" t="s">
        <v>14</v>
      </c>
      <c r="H21" s="26" t="str">
        <f>VLOOKUP(G21,valores!$F$12:$G$16,2,FALSE)</f>
        <v>e</v>
      </c>
      <c r="I21" s="26" t="str">
        <f t="shared" si="0"/>
        <v>e1</v>
      </c>
      <c r="J21" s="26" t="str">
        <f>IFERROR(VLOOKUP(I21,valores!$C$12:$D$36,2,FALSE),"")</f>
        <v>Média</v>
      </c>
      <c r="K21" s="37" t="s">
        <v>56</v>
      </c>
      <c r="L21" s="25" t="s">
        <v>186</v>
      </c>
      <c r="M21" s="31">
        <v>45362</v>
      </c>
      <c r="N21" s="31"/>
      <c r="O21" s="49">
        <v>45488</v>
      </c>
      <c r="P21" s="35">
        <f t="shared" ca="1" si="1"/>
        <v>-304</v>
      </c>
      <c r="Q21" s="35">
        <f t="shared" ca="1" si="2"/>
        <v>-219</v>
      </c>
      <c r="R21" s="32" t="s">
        <v>94</v>
      </c>
      <c r="S21" s="104"/>
    </row>
    <row r="22" spans="2:19" s="21" customFormat="1" ht="37.5" customHeight="1" x14ac:dyDescent="0.25">
      <c r="B22" s="33" t="s">
        <v>89</v>
      </c>
      <c r="C22" s="39" t="s">
        <v>101</v>
      </c>
      <c r="D22" s="19" t="s">
        <v>125</v>
      </c>
      <c r="E22" s="26" t="s">
        <v>8</v>
      </c>
      <c r="F22" s="26">
        <f>VLOOKUP(E22,valores!$B$2:$C$6,2,FALSE)</f>
        <v>1</v>
      </c>
      <c r="G22" s="26" t="s">
        <v>14</v>
      </c>
      <c r="H22" s="26" t="str">
        <f>VLOOKUP(G22,valores!$F$12:$G$16,2,FALSE)</f>
        <v>e</v>
      </c>
      <c r="I22" s="26" t="str">
        <f t="shared" si="0"/>
        <v>e1</v>
      </c>
      <c r="J22" s="26" t="str">
        <f>IFERROR(VLOOKUP(I22,valores!$C$12:$D$36,2,FALSE),"")</f>
        <v>Média</v>
      </c>
      <c r="K22" s="37" t="s">
        <v>56</v>
      </c>
      <c r="L22" s="25" t="s">
        <v>186</v>
      </c>
      <c r="M22" s="31">
        <v>45362</v>
      </c>
      <c r="N22" s="31"/>
      <c r="O22" s="49">
        <v>45488</v>
      </c>
      <c r="P22" s="35">
        <f t="shared" ca="1" si="1"/>
        <v>-304</v>
      </c>
      <c r="Q22" s="35">
        <f t="shared" ca="1" si="2"/>
        <v>-219</v>
      </c>
      <c r="R22" s="32" t="s">
        <v>94</v>
      </c>
      <c r="S22" s="108"/>
    </row>
    <row r="23" spans="2:19" s="21" customFormat="1" ht="37.5" customHeight="1" x14ac:dyDescent="0.25">
      <c r="B23" s="33" t="s">
        <v>89</v>
      </c>
      <c r="C23" s="39" t="s">
        <v>101</v>
      </c>
      <c r="D23" s="19" t="s">
        <v>126</v>
      </c>
      <c r="E23" s="26" t="s">
        <v>8</v>
      </c>
      <c r="F23" s="26">
        <f>VLOOKUP(E23,valores!$B$2:$C$6,2,FALSE)</f>
        <v>1</v>
      </c>
      <c r="G23" s="26" t="s">
        <v>14</v>
      </c>
      <c r="H23" s="26" t="str">
        <f>VLOOKUP(G23,valores!$F$12:$G$16,2,FALSE)</f>
        <v>e</v>
      </c>
      <c r="I23" s="26" t="str">
        <f t="shared" si="0"/>
        <v>e1</v>
      </c>
      <c r="J23" s="26" t="str">
        <f>IFERROR(VLOOKUP(I23,valores!$C$12:$D$36,2,FALSE),"")</f>
        <v>Média</v>
      </c>
      <c r="K23" s="37" t="s">
        <v>132</v>
      </c>
      <c r="L23" s="25" t="s">
        <v>186</v>
      </c>
      <c r="M23" s="31">
        <v>45362</v>
      </c>
      <c r="N23" s="31"/>
      <c r="O23" s="49">
        <v>45488</v>
      </c>
      <c r="P23" s="35">
        <f t="shared" ca="1" si="1"/>
        <v>-304</v>
      </c>
      <c r="Q23" s="35">
        <f t="shared" ca="1" si="2"/>
        <v>-219</v>
      </c>
      <c r="R23" s="32" t="s">
        <v>94</v>
      </c>
      <c r="S23" s="108"/>
    </row>
    <row r="24" spans="2:19" s="21" customFormat="1" ht="37.5" customHeight="1" x14ac:dyDescent="0.25">
      <c r="B24" s="41" t="s">
        <v>89</v>
      </c>
      <c r="C24" s="42" t="s">
        <v>102</v>
      </c>
      <c r="D24" s="43" t="s">
        <v>130</v>
      </c>
      <c r="E24" s="46" t="s">
        <v>8</v>
      </c>
      <c r="F24" s="26">
        <f>VLOOKUP(E24,valores!$B$2:$C$6,2,FALSE)</f>
        <v>1</v>
      </c>
      <c r="G24" s="46" t="s">
        <v>14</v>
      </c>
      <c r="H24" s="26" t="str">
        <f>VLOOKUP(G24,valores!$F$12:$G$16,2,FALSE)</f>
        <v>e</v>
      </c>
      <c r="I24" s="26" t="str">
        <f t="shared" si="0"/>
        <v>e1</v>
      </c>
      <c r="J24" s="46" t="str">
        <f>IFERROR(VLOOKUP(I24,valores!$C$12:$D$36,2,FALSE),"")</f>
        <v>Média</v>
      </c>
      <c r="K24" s="47" t="s">
        <v>58</v>
      </c>
      <c r="L24" s="25" t="s">
        <v>186</v>
      </c>
      <c r="M24" s="49">
        <v>45397</v>
      </c>
      <c r="N24" s="49"/>
      <c r="O24" s="49">
        <v>45488</v>
      </c>
      <c r="P24" s="50">
        <f t="shared" ca="1" si="1"/>
        <v>-304</v>
      </c>
      <c r="Q24" s="50">
        <f t="shared" ca="1" si="2"/>
        <v>-219</v>
      </c>
      <c r="R24" s="51" t="s">
        <v>94</v>
      </c>
      <c r="S24" s="108"/>
    </row>
    <row r="25" spans="2:19" s="21" customFormat="1" ht="37.5" customHeight="1" x14ac:dyDescent="0.25">
      <c r="B25" s="33" t="s">
        <v>89</v>
      </c>
      <c r="C25" s="38" t="s">
        <v>100</v>
      </c>
      <c r="D25" s="19" t="s">
        <v>110</v>
      </c>
      <c r="E25" s="26" t="s">
        <v>7</v>
      </c>
      <c r="F25" s="26">
        <f>VLOOKUP(E25,valores!$B$2:$C$6,2,FALSE)</f>
        <v>2</v>
      </c>
      <c r="G25" s="26" t="s">
        <v>13</v>
      </c>
      <c r="H25" s="26" t="str">
        <f>VLOOKUP(G25,valores!$F$12:$G$16,2,FALSE)</f>
        <v>d</v>
      </c>
      <c r="I25" s="26" t="str">
        <f t="shared" si="0"/>
        <v>d2</v>
      </c>
      <c r="J25" s="26" t="str">
        <f>IFERROR(VLOOKUP(I25,valores!$C$12:$D$36,2,FALSE),"")</f>
        <v>Média</v>
      </c>
      <c r="K25" s="37" t="s">
        <v>57</v>
      </c>
      <c r="L25" s="25" t="s">
        <v>186</v>
      </c>
      <c r="M25" s="31">
        <v>45362</v>
      </c>
      <c r="N25" s="31"/>
      <c r="O25" s="49">
        <v>45488</v>
      </c>
      <c r="P25" s="35">
        <f t="shared" ca="1" si="1"/>
        <v>-304</v>
      </c>
      <c r="Q25" s="35">
        <f t="shared" ca="1" si="2"/>
        <v>-219</v>
      </c>
      <c r="R25" s="32" t="s">
        <v>94</v>
      </c>
      <c r="S25" s="104"/>
    </row>
    <row r="26" spans="2:19" s="21" customFormat="1" ht="37.5" customHeight="1" x14ac:dyDescent="0.25">
      <c r="B26" s="33" t="s">
        <v>89</v>
      </c>
      <c r="C26" s="38" t="s">
        <v>100</v>
      </c>
      <c r="D26" s="19" t="s">
        <v>114</v>
      </c>
      <c r="E26" s="26" t="s">
        <v>7</v>
      </c>
      <c r="F26" s="26">
        <f>VLOOKUP(E26,valores!$B$2:$C$6,2,FALSE)</f>
        <v>2</v>
      </c>
      <c r="G26" s="26" t="s">
        <v>13</v>
      </c>
      <c r="H26" s="26" t="str">
        <f>VLOOKUP(G26,valores!$F$12:$G$16,2,FALSE)</f>
        <v>d</v>
      </c>
      <c r="I26" s="26" t="str">
        <f t="shared" si="0"/>
        <v>d2</v>
      </c>
      <c r="J26" s="26" t="str">
        <f>IFERROR(VLOOKUP(I26,valores!$C$12:$D$36,2,FALSE),"")</f>
        <v>Média</v>
      </c>
      <c r="K26" s="37" t="s">
        <v>57</v>
      </c>
      <c r="L26" s="25" t="s">
        <v>186</v>
      </c>
      <c r="M26" s="31">
        <v>45362</v>
      </c>
      <c r="N26" s="31"/>
      <c r="O26" s="49">
        <v>45488</v>
      </c>
      <c r="P26" s="35">
        <f t="shared" ca="1" si="1"/>
        <v>-304</v>
      </c>
      <c r="Q26" s="35">
        <f t="shared" ca="1" si="2"/>
        <v>-219</v>
      </c>
      <c r="R26" s="32" t="s">
        <v>94</v>
      </c>
      <c r="S26" s="104"/>
    </row>
    <row r="27" spans="2:19" s="21" customFormat="1" ht="37.5" customHeight="1" x14ac:dyDescent="0.25">
      <c r="B27" s="33" t="s">
        <v>89</v>
      </c>
      <c r="C27" s="38" t="s">
        <v>100</v>
      </c>
      <c r="D27" s="19" t="s">
        <v>115</v>
      </c>
      <c r="E27" s="26" t="s">
        <v>7</v>
      </c>
      <c r="F27" s="26">
        <f>VLOOKUP(E27,valores!$B$2:$C$6,2,FALSE)</f>
        <v>2</v>
      </c>
      <c r="G27" s="26" t="s">
        <v>13</v>
      </c>
      <c r="H27" s="26" t="str">
        <f>VLOOKUP(G27,valores!$F$12:$G$16,2,FALSE)</f>
        <v>d</v>
      </c>
      <c r="I27" s="26" t="str">
        <f t="shared" si="0"/>
        <v>d2</v>
      </c>
      <c r="J27" s="26" t="str">
        <f>IFERROR(VLOOKUP(I27,valores!$C$12:$D$36,2,FALSE),"")</f>
        <v>Média</v>
      </c>
      <c r="K27" s="37" t="s">
        <v>57</v>
      </c>
      <c r="L27" s="25" t="s">
        <v>186</v>
      </c>
      <c r="M27" s="31">
        <v>45362</v>
      </c>
      <c r="N27" s="31"/>
      <c r="O27" s="49">
        <v>45488</v>
      </c>
      <c r="P27" s="35">
        <f t="shared" ca="1" si="1"/>
        <v>-304</v>
      </c>
      <c r="Q27" s="35">
        <f t="shared" ca="1" si="2"/>
        <v>-219</v>
      </c>
      <c r="R27" s="32" t="s">
        <v>94</v>
      </c>
      <c r="S27" s="104"/>
    </row>
    <row r="28" spans="2:19" s="21" customFormat="1" ht="37.5" customHeight="1" x14ac:dyDescent="0.25">
      <c r="B28" s="33" t="s">
        <v>89</v>
      </c>
      <c r="C28" s="38" t="s">
        <v>100</v>
      </c>
      <c r="D28" s="19" t="s">
        <v>116</v>
      </c>
      <c r="E28" s="26" t="s">
        <v>7</v>
      </c>
      <c r="F28" s="26">
        <f>VLOOKUP(E28,valores!$B$2:$C$6,2,FALSE)</f>
        <v>2</v>
      </c>
      <c r="G28" s="26" t="s">
        <v>13</v>
      </c>
      <c r="H28" s="26" t="str">
        <f>VLOOKUP(G28,valores!$F$12:$G$16,2,FALSE)</f>
        <v>d</v>
      </c>
      <c r="I28" s="26" t="str">
        <f t="shared" si="0"/>
        <v>d2</v>
      </c>
      <c r="J28" s="26" t="str">
        <f>IFERROR(VLOOKUP(I28,valores!$C$12:$D$36,2,FALSE),"")</f>
        <v>Média</v>
      </c>
      <c r="K28" s="37" t="s">
        <v>57</v>
      </c>
      <c r="L28" s="25" t="s">
        <v>186</v>
      </c>
      <c r="M28" s="31">
        <v>45362</v>
      </c>
      <c r="N28" s="31"/>
      <c r="O28" s="49">
        <v>45488</v>
      </c>
      <c r="P28" s="35">
        <f t="shared" ca="1" si="1"/>
        <v>-304</v>
      </c>
      <c r="Q28" s="35">
        <f t="shared" ca="1" si="2"/>
        <v>-219</v>
      </c>
      <c r="R28" s="32" t="s">
        <v>94</v>
      </c>
      <c r="S28" s="104"/>
    </row>
    <row r="29" spans="2:19" s="21" customFormat="1" ht="37.5" customHeight="1" x14ac:dyDescent="0.25">
      <c r="B29" s="33" t="s">
        <v>89</v>
      </c>
      <c r="C29" s="38" t="s">
        <v>100</v>
      </c>
      <c r="D29" s="19" t="s">
        <v>103</v>
      </c>
      <c r="E29" s="26" t="s">
        <v>8</v>
      </c>
      <c r="F29" s="26">
        <f>VLOOKUP(E29,valores!$B$2:$C$6,2,FALSE)</f>
        <v>1</v>
      </c>
      <c r="G29" s="26" t="s">
        <v>13</v>
      </c>
      <c r="H29" s="26" t="str">
        <f>VLOOKUP(G29,valores!$F$12:$G$16,2,FALSE)</f>
        <v>d</v>
      </c>
      <c r="I29" s="26" t="str">
        <f t="shared" si="0"/>
        <v>d1</v>
      </c>
      <c r="J29" s="26" t="str">
        <f>IFERROR(VLOOKUP(I29,valores!$C$12:$D$36,2,FALSE),"")</f>
        <v>Baixa</v>
      </c>
      <c r="K29" s="37" t="s">
        <v>57</v>
      </c>
      <c r="L29" s="25" t="s">
        <v>186</v>
      </c>
      <c r="M29" s="31">
        <v>45362</v>
      </c>
      <c r="N29" s="31"/>
      <c r="O29" s="31">
        <v>45488</v>
      </c>
      <c r="P29" s="35">
        <f t="shared" ca="1" si="1"/>
        <v>-304</v>
      </c>
      <c r="Q29" s="35">
        <f t="shared" ca="1" si="2"/>
        <v>-219</v>
      </c>
      <c r="R29" s="32" t="s">
        <v>94</v>
      </c>
      <c r="S29" s="104"/>
    </row>
    <row r="30" spans="2:19" s="45" customFormat="1" ht="37.5" customHeight="1" x14ac:dyDescent="0.25">
      <c r="B30" s="33" t="s">
        <v>89</v>
      </c>
      <c r="C30" s="38" t="s">
        <v>100</v>
      </c>
      <c r="D30" s="19" t="s">
        <v>104</v>
      </c>
      <c r="E30" s="26" t="s">
        <v>8</v>
      </c>
      <c r="F30" s="26">
        <f>VLOOKUP(E30,valores!$B$2:$C$6,2,FALSE)</f>
        <v>1</v>
      </c>
      <c r="G30" s="26" t="s">
        <v>13</v>
      </c>
      <c r="H30" s="26" t="str">
        <f>VLOOKUP(G30,valores!$F$12:$G$16,2,FALSE)</f>
        <v>d</v>
      </c>
      <c r="I30" s="26" t="str">
        <f t="shared" si="0"/>
        <v>d1</v>
      </c>
      <c r="J30" s="26" t="str">
        <f>IFERROR(VLOOKUP(I30,valores!$C$12:$D$36,2,FALSE),"")</f>
        <v>Baixa</v>
      </c>
      <c r="K30" s="37" t="s">
        <v>57</v>
      </c>
      <c r="L30" s="25" t="s">
        <v>186</v>
      </c>
      <c r="M30" s="31">
        <v>45362</v>
      </c>
      <c r="N30" s="31"/>
      <c r="O30" s="31">
        <v>45488</v>
      </c>
      <c r="P30" s="35">
        <f t="shared" ca="1" si="1"/>
        <v>-304</v>
      </c>
      <c r="Q30" s="35">
        <f t="shared" ca="1" si="2"/>
        <v>-219</v>
      </c>
      <c r="R30" s="32" t="s">
        <v>94</v>
      </c>
      <c r="S30" s="104"/>
    </row>
    <row r="31" spans="2:19" s="21" customFormat="1" ht="37.5" customHeight="1" x14ac:dyDescent="0.25">
      <c r="B31" s="33" t="s">
        <v>89</v>
      </c>
      <c r="C31" s="38" t="s">
        <v>100</v>
      </c>
      <c r="D31" s="19" t="s">
        <v>105</v>
      </c>
      <c r="E31" s="26" t="s">
        <v>8</v>
      </c>
      <c r="F31" s="26">
        <f>VLOOKUP(E31,valores!$B$2:$C$6,2,FALSE)</f>
        <v>1</v>
      </c>
      <c r="G31" s="26" t="s">
        <v>13</v>
      </c>
      <c r="H31" s="26" t="str">
        <f>VLOOKUP(G31,valores!$F$12:$G$16,2,FALSE)</f>
        <v>d</v>
      </c>
      <c r="I31" s="26" t="str">
        <f t="shared" si="0"/>
        <v>d1</v>
      </c>
      <c r="J31" s="26" t="str">
        <f>IFERROR(VLOOKUP(I31,valores!$C$12:$D$36,2,FALSE),"")</f>
        <v>Baixa</v>
      </c>
      <c r="K31" s="37" t="s">
        <v>57</v>
      </c>
      <c r="L31" s="25" t="s">
        <v>186</v>
      </c>
      <c r="M31" s="31">
        <v>45362</v>
      </c>
      <c r="N31" s="31"/>
      <c r="O31" s="31">
        <v>45488</v>
      </c>
      <c r="P31" s="35">
        <f t="shared" ca="1" si="1"/>
        <v>-304</v>
      </c>
      <c r="Q31" s="35">
        <f t="shared" ca="1" si="2"/>
        <v>-219</v>
      </c>
      <c r="R31" s="32" t="s">
        <v>94</v>
      </c>
      <c r="S31" s="104"/>
    </row>
    <row r="32" spans="2:19" s="21" customFormat="1" ht="37.5" customHeight="1" x14ac:dyDescent="0.25">
      <c r="B32" s="33" t="s">
        <v>89</v>
      </c>
      <c r="C32" s="38" t="s">
        <v>100</v>
      </c>
      <c r="D32" s="19" t="s">
        <v>106</v>
      </c>
      <c r="E32" s="26" t="s">
        <v>8</v>
      </c>
      <c r="F32" s="26">
        <f>VLOOKUP(E32,valores!$B$2:$C$6,2,FALSE)</f>
        <v>1</v>
      </c>
      <c r="G32" s="26" t="s">
        <v>13</v>
      </c>
      <c r="H32" s="26" t="str">
        <f>VLOOKUP(G32,valores!$F$12:$G$16,2,FALSE)</f>
        <v>d</v>
      </c>
      <c r="I32" s="26" t="str">
        <f t="shared" si="0"/>
        <v>d1</v>
      </c>
      <c r="J32" s="26" t="str">
        <f>IFERROR(VLOOKUP(I32,valores!$C$12:$D$36,2,FALSE),"")</f>
        <v>Baixa</v>
      </c>
      <c r="K32" s="37" t="s">
        <v>57</v>
      </c>
      <c r="L32" s="25" t="s">
        <v>186</v>
      </c>
      <c r="M32" s="31">
        <v>45362</v>
      </c>
      <c r="N32" s="31"/>
      <c r="O32" s="31">
        <v>45488</v>
      </c>
      <c r="P32" s="35">
        <f t="shared" ca="1" si="1"/>
        <v>-304</v>
      </c>
      <c r="Q32" s="35">
        <f t="shared" ca="1" si="2"/>
        <v>-219</v>
      </c>
      <c r="R32" s="32" t="s">
        <v>94</v>
      </c>
      <c r="S32" s="104"/>
    </row>
    <row r="33" spans="2:19" s="21" customFormat="1" ht="37.5" customHeight="1" x14ac:dyDescent="0.25">
      <c r="B33" s="33" t="s">
        <v>89</v>
      </c>
      <c r="C33" s="38" t="s">
        <v>100</v>
      </c>
      <c r="D33" s="19" t="s">
        <v>107</v>
      </c>
      <c r="E33" s="26" t="s">
        <v>8</v>
      </c>
      <c r="F33" s="26">
        <f>VLOOKUP(E33,valores!$B$2:$C$6,2,FALSE)</f>
        <v>1</v>
      </c>
      <c r="G33" s="26" t="s">
        <v>13</v>
      </c>
      <c r="H33" s="26" t="str">
        <f>VLOOKUP(G33,valores!$F$12:$G$16,2,FALSE)</f>
        <v>d</v>
      </c>
      <c r="I33" s="26" t="str">
        <f t="shared" si="0"/>
        <v>d1</v>
      </c>
      <c r="J33" s="26" t="str">
        <f>IFERROR(VLOOKUP(I33,valores!$C$12:$D$36,2,FALSE),"")</f>
        <v>Baixa</v>
      </c>
      <c r="K33" s="37" t="s">
        <v>57</v>
      </c>
      <c r="L33" s="25" t="s">
        <v>186</v>
      </c>
      <c r="M33" s="31">
        <v>45362</v>
      </c>
      <c r="N33" s="31"/>
      <c r="O33" s="31">
        <v>45488</v>
      </c>
      <c r="P33" s="35">
        <f t="shared" ca="1" si="1"/>
        <v>-304</v>
      </c>
      <c r="Q33" s="35">
        <f t="shared" ca="1" si="2"/>
        <v>-219</v>
      </c>
      <c r="R33" s="32" t="s">
        <v>94</v>
      </c>
      <c r="S33" s="104"/>
    </row>
    <row r="34" spans="2:19" s="21" customFormat="1" ht="37.5" customHeight="1" x14ac:dyDescent="0.25">
      <c r="B34" s="33" t="s">
        <v>89</v>
      </c>
      <c r="C34" s="38" t="s">
        <v>100</v>
      </c>
      <c r="D34" s="19" t="s">
        <v>108</v>
      </c>
      <c r="E34" s="26" t="s">
        <v>8</v>
      </c>
      <c r="F34" s="26">
        <f>VLOOKUP(E34,valores!$B$2:$C$6,2,FALSE)</f>
        <v>1</v>
      </c>
      <c r="G34" s="26" t="s">
        <v>13</v>
      </c>
      <c r="H34" s="26" t="str">
        <f>VLOOKUP(G34,valores!$F$12:$G$16,2,FALSE)</f>
        <v>d</v>
      </c>
      <c r="I34" s="26" t="str">
        <f t="shared" si="0"/>
        <v>d1</v>
      </c>
      <c r="J34" s="26" t="str">
        <f>IFERROR(VLOOKUP(I34,valores!$C$12:$D$36,2,FALSE),"")</f>
        <v>Baixa</v>
      </c>
      <c r="K34" s="37" t="s">
        <v>57</v>
      </c>
      <c r="L34" s="25" t="s">
        <v>186</v>
      </c>
      <c r="M34" s="31">
        <v>45362</v>
      </c>
      <c r="N34" s="31"/>
      <c r="O34" s="31">
        <v>45488</v>
      </c>
      <c r="P34" s="35">
        <f t="shared" ca="1" si="1"/>
        <v>-304</v>
      </c>
      <c r="Q34" s="35">
        <f t="shared" ca="1" si="2"/>
        <v>-219</v>
      </c>
      <c r="R34" s="32" t="s">
        <v>94</v>
      </c>
      <c r="S34" s="104"/>
    </row>
    <row r="35" spans="2:19" s="21" customFormat="1" ht="37.5" customHeight="1" x14ac:dyDescent="0.25">
      <c r="B35" s="33" t="s">
        <v>89</v>
      </c>
      <c r="C35" s="39" t="s">
        <v>101</v>
      </c>
      <c r="D35" s="19" t="s">
        <v>123</v>
      </c>
      <c r="E35" s="26" t="s">
        <v>8</v>
      </c>
      <c r="F35" s="26">
        <f>VLOOKUP(E35,valores!$B$2:$C$6,2,FALSE)</f>
        <v>1</v>
      </c>
      <c r="G35" s="26" t="s">
        <v>13</v>
      </c>
      <c r="H35" s="26" t="str">
        <f>VLOOKUP(G35,valores!$F$12:$G$16,2,FALSE)</f>
        <v>d</v>
      </c>
      <c r="I35" s="26" t="str">
        <f t="shared" si="0"/>
        <v>d1</v>
      </c>
      <c r="J35" s="26" t="str">
        <f>IFERROR(VLOOKUP(I35,valores!$C$12:$D$36,2,FALSE),"")</f>
        <v>Baixa</v>
      </c>
      <c r="K35" s="37" t="s">
        <v>56</v>
      </c>
      <c r="L35" s="25" t="s">
        <v>186</v>
      </c>
      <c r="M35" s="31">
        <v>45362</v>
      </c>
      <c r="N35" s="31"/>
      <c r="O35" s="31">
        <v>45488</v>
      </c>
      <c r="P35" s="35">
        <f t="shared" ca="1" si="1"/>
        <v>-304</v>
      </c>
      <c r="Q35" s="35">
        <f t="shared" ca="1" si="2"/>
        <v>-219</v>
      </c>
      <c r="R35" s="32" t="s">
        <v>94</v>
      </c>
      <c r="S35" s="104"/>
    </row>
    <row r="36" spans="2:19" s="21" customFormat="1" ht="37.5" customHeight="1" x14ac:dyDescent="0.25">
      <c r="B36" s="33" t="s">
        <v>89</v>
      </c>
      <c r="C36" s="38" t="s">
        <v>100</v>
      </c>
      <c r="D36" s="19" t="s">
        <v>109</v>
      </c>
      <c r="E36" s="26" t="s">
        <v>8</v>
      </c>
      <c r="F36" s="26">
        <f>VLOOKUP(E36,valores!$B$2:$C$6,2,FALSE)</f>
        <v>1</v>
      </c>
      <c r="G36" s="26" t="s">
        <v>13</v>
      </c>
      <c r="H36" s="26" t="str">
        <f>VLOOKUP(G36,valores!$F$12:$G$16,2,FALSE)</f>
        <v>d</v>
      </c>
      <c r="I36" s="26" t="str">
        <f t="shared" si="0"/>
        <v>d1</v>
      </c>
      <c r="J36" s="26" t="str">
        <f>IFERROR(VLOOKUP(I36,valores!$C$12:$D$36,2,FALSE),"")</f>
        <v>Baixa</v>
      </c>
      <c r="K36" s="37" t="s">
        <v>57</v>
      </c>
      <c r="L36" s="25" t="s">
        <v>186</v>
      </c>
      <c r="M36" s="31">
        <v>45362</v>
      </c>
      <c r="N36" s="31"/>
      <c r="O36" s="31">
        <v>45488</v>
      </c>
      <c r="P36" s="35">
        <f t="shared" ca="1" si="1"/>
        <v>-304</v>
      </c>
      <c r="Q36" s="35">
        <f t="shared" ca="1" si="2"/>
        <v>-219</v>
      </c>
      <c r="R36" s="32" t="s">
        <v>94</v>
      </c>
      <c r="S36" s="104"/>
    </row>
    <row r="37" spans="2:19" s="21" customFormat="1" ht="37.5" customHeight="1" x14ac:dyDescent="0.25">
      <c r="B37" s="33" t="s">
        <v>89</v>
      </c>
      <c r="C37" s="39" t="s">
        <v>101</v>
      </c>
      <c r="D37" s="19" t="s">
        <v>120</v>
      </c>
      <c r="E37" s="26" t="s">
        <v>8</v>
      </c>
      <c r="F37" s="26">
        <f>VLOOKUP(E37,valores!$B$2:$C$6,2,FALSE)</f>
        <v>1</v>
      </c>
      <c r="G37" s="26" t="s">
        <v>13</v>
      </c>
      <c r="H37" s="26" t="str">
        <f>VLOOKUP(G37,valores!$F$12:$G$16,2,FALSE)</f>
        <v>d</v>
      </c>
      <c r="I37" s="26" t="str">
        <f t="shared" si="0"/>
        <v>d1</v>
      </c>
      <c r="J37" s="26" t="str">
        <f>IFERROR(VLOOKUP(I37,valores!$C$12:$D$36,2,FALSE),"")</f>
        <v>Baixa</v>
      </c>
      <c r="K37" s="37" t="s">
        <v>56</v>
      </c>
      <c r="L37" s="25" t="s">
        <v>186</v>
      </c>
      <c r="M37" s="31">
        <v>45362</v>
      </c>
      <c r="N37" s="31"/>
      <c r="O37" s="31">
        <v>45488</v>
      </c>
      <c r="P37" s="35">
        <f t="shared" ca="1" si="1"/>
        <v>-304</v>
      </c>
      <c r="Q37" s="35">
        <f t="shared" ca="1" si="2"/>
        <v>-219</v>
      </c>
      <c r="R37" s="32" t="s">
        <v>94</v>
      </c>
      <c r="S37" s="104"/>
    </row>
    <row r="38" spans="2:19" s="21" customFormat="1" ht="37.5" customHeight="1" x14ac:dyDescent="0.25">
      <c r="B38" s="33" t="s">
        <v>89</v>
      </c>
      <c r="C38" s="38" t="s">
        <v>100</v>
      </c>
      <c r="D38" s="19" t="s">
        <v>111</v>
      </c>
      <c r="E38" s="26" t="s">
        <v>8</v>
      </c>
      <c r="F38" s="26">
        <f>VLOOKUP(E38,valores!$B$2:$C$6,2,FALSE)</f>
        <v>1</v>
      </c>
      <c r="G38" s="26" t="s">
        <v>13</v>
      </c>
      <c r="H38" s="26" t="str">
        <f>VLOOKUP(G38,valores!$F$12:$G$16,2,FALSE)</f>
        <v>d</v>
      </c>
      <c r="I38" s="26" t="str">
        <f t="shared" si="0"/>
        <v>d1</v>
      </c>
      <c r="J38" s="26" t="str">
        <f>IFERROR(VLOOKUP(I38,valores!$C$12:$D$36,2,FALSE),"")</f>
        <v>Baixa</v>
      </c>
      <c r="K38" s="37" t="s">
        <v>57</v>
      </c>
      <c r="L38" s="25" t="s">
        <v>186</v>
      </c>
      <c r="M38" s="31">
        <v>45362</v>
      </c>
      <c r="N38" s="31"/>
      <c r="O38" s="31">
        <v>45488</v>
      </c>
      <c r="P38" s="35">
        <f t="shared" ca="1" si="1"/>
        <v>-304</v>
      </c>
      <c r="Q38" s="35">
        <f t="shared" ca="1" si="2"/>
        <v>-219</v>
      </c>
      <c r="R38" s="32" t="s">
        <v>94</v>
      </c>
      <c r="S38" s="104"/>
    </row>
    <row r="39" spans="2:19" s="21" customFormat="1" ht="37.5" customHeight="1" x14ac:dyDescent="0.25">
      <c r="B39" s="33" t="s">
        <v>89</v>
      </c>
      <c r="C39" s="38" t="s">
        <v>100</v>
      </c>
      <c r="D39" s="19" t="s">
        <v>112</v>
      </c>
      <c r="E39" s="26" t="s">
        <v>8</v>
      </c>
      <c r="F39" s="26">
        <f>VLOOKUP(E39,valores!$B$2:$C$6,2,FALSE)</f>
        <v>1</v>
      </c>
      <c r="G39" s="26" t="s">
        <v>13</v>
      </c>
      <c r="H39" s="26" t="str">
        <f>VLOOKUP(G39,valores!$F$12:$G$16,2,FALSE)</f>
        <v>d</v>
      </c>
      <c r="I39" s="26" t="str">
        <f t="shared" si="0"/>
        <v>d1</v>
      </c>
      <c r="J39" s="26" t="str">
        <f>IFERROR(VLOOKUP(I39,valores!$C$12:$D$36,2,FALSE),"")</f>
        <v>Baixa</v>
      </c>
      <c r="K39" s="37" t="s">
        <v>57</v>
      </c>
      <c r="L39" s="25" t="s">
        <v>186</v>
      </c>
      <c r="M39" s="31">
        <v>45362</v>
      </c>
      <c r="N39" s="31"/>
      <c r="O39" s="31">
        <v>45488</v>
      </c>
      <c r="P39" s="35">
        <f t="shared" ca="1" si="1"/>
        <v>-304</v>
      </c>
      <c r="Q39" s="35">
        <f t="shared" ca="1" si="2"/>
        <v>-219</v>
      </c>
      <c r="R39" s="32" t="s">
        <v>94</v>
      </c>
      <c r="S39" s="104"/>
    </row>
    <row r="40" spans="2:19" s="21" customFormat="1" ht="37.5" customHeight="1" x14ac:dyDescent="0.25">
      <c r="B40" s="33" t="s">
        <v>89</v>
      </c>
      <c r="C40" s="38" t="s">
        <v>100</v>
      </c>
      <c r="D40" s="19" t="s">
        <v>111</v>
      </c>
      <c r="E40" s="26" t="s">
        <v>8</v>
      </c>
      <c r="F40" s="26">
        <f>VLOOKUP(E40,valores!$B$2:$C$6,2,FALSE)</f>
        <v>1</v>
      </c>
      <c r="G40" s="26" t="s">
        <v>13</v>
      </c>
      <c r="H40" s="26" t="str">
        <f>VLOOKUP(G40,valores!$F$12:$G$16,2,FALSE)</f>
        <v>d</v>
      </c>
      <c r="I40" s="26" t="str">
        <f t="shared" si="0"/>
        <v>d1</v>
      </c>
      <c r="J40" s="26" t="str">
        <f>IFERROR(VLOOKUP(I40,valores!$C$12:$D$36,2,FALSE),"")</f>
        <v>Baixa</v>
      </c>
      <c r="K40" s="37" t="s">
        <v>57</v>
      </c>
      <c r="L40" s="25" t="s">
        <v>186</v>
      </c>
      <c r="M40" s="31">
        <v>45362</v>
      </c>
      <c r="N40" s="31"/>
      <c r="O40" s="31">
        <v>45488</v>
      </c>
      <c r="P40" s="35">
        <f t="shared" ca="1" si="1"/>
        <v>-304</v>
      </c>
      <c r="Q40" s="35">
        <f t="shared" ca="1" si="2"/>
        <v>-219</v>
      </c>
      <c r="R40" s="32" t="s">
        <v>94</v>
      </c>
      <c r="S40" s="104"/>
    </row>
    <row r="41" spans="2:19" s="21" customFormat="1" ht="37.5" customHeight="1" x14ac:dyDescent="0.25">
      <c r="B41" s="33" t="s">
        <v>89</v>
      </c>
      <c r="C41" s="38" t="s">
        <v>100</v>
      </c>
      <c r="D41" s="19" t="s">
        <v>113</v>
      </c>
      <c r="E41" s="26" t="s">
        <v>8</v>
      </c>
      <c r="F41" s="26">
        <f>VLOOKUP(E41,valores!$B$2:$C$6,2,FALSE)</f>
        <v>1</v>
      </c>
      <c r="G41" s="26" t="s">
        <v>13</v>
      </c>
      <c r="H41" s="26" t="str">
        <f>VLOOKUP(G41,valores!$F$12:$G$16,2,FALSE)</f>
        <v>d</v>
      </c>
      <c r="I41" s="26" t="str">
        <f t="shared" si="0"/>
        <v>d1</v>
      </c>
      <c r="J41" s="26" t="str">
        <f>IFERROR(VLOOKUP(I41,valores!$C$12:$D$36,2,FALSE),"")</f>
        <v>Baixa</v>
      </c>
      <c r="K41" s="37" t="s">
        <v>57</v>
      </c>
      <c r="L41" s="25" t="s">
        <v>186</v>
      </c>
      <c r="M41" s="31">
        <v>45362</v>
      </c>
      <c r="N41" s="31"/>
      <c r="O41" s="31">
        <v>45488</v>
      </c>
      <c r="P41" s="35">
        <f t="shared" ca="1" si="1"/>
        <v>-304</v>
      </c>
      <c r="Q41" s="35">
        <f t="shared" ca="1" si="2"/>
        <v>-219</v>
      </c>
      <c r="R41" s="32" t="s">
        <v>94</v>
      </c>
      <c r="S41" s="108"/>
    </row>
    <row r="42" spans="2:19" s="45" customFormat="1" ht="37.5" customHeight="1" x14ac:dyDescent="0.25">
      <c r="B42" s="33" t="s">
        <v>89</v>
      </c>
      <c r="C42" s="39" t="s">
        <v>101</v>
      </c>
      <c r="D42" s="19" t="s">
        <v>121</v>
      </c>
      <c r="E42" s="26" t="s">
        <v>8</v>
      </c>
      <c r="F42" s="26">
        <f>VLOOKUP(E42,valores!$B$2:$C$6,2,FALSE)</f>
        <v>1</v>
      </c>
      <c r="G42" s="26" t="s">
        <v>13</v>
      </c>
      <c r="H42" s="26" t="str">
        <f>VLOOKUP(G42,valores!$F$12:$G$16,2,FALSE)</f>
        <v>d</v>
      </c>
      <c r="I42" s="26" t="str">
        <f t="shared" si="0"/>
        <v>d1</v>
      </c>
      <c r="J42" s="26" t="str">
        <f>IFERROR(VLOOKUP(I42,valores!$C$12:$D$36,2,FALSE),"")</f>
        <v>Baixa</v>
      </c>
      <c r="K42" s="37" t="s">
        <v>56</v>
      </c>
      <c r="L42" s="25" t="s">
        <v>186</v>
      </c>
      <c r="M42" s="31">
        <v>45362</v>
      </c>
      <c r="N42" s="31"/>
      <c r="O42" s="31">
        <v>45488</v>
      </c>
      <c r="P42" s="35">
        <f t="shared" ca="1" si="1"/>
        <v>-304</v>
      </c>
      <c r="Q42" s="35">
        <f t="shared" ca="1" si="2"/>
        <v>-219</v>
      </c>
      <c r="R42" s="32" t="s">
        <v>94</v>
      </c>
      <c r="S42" s="104"/>
    </row>
    <row r="43" spans="2:19" s="45" customFormat="1" ht="37.5" customHeight="1" x14ac:dyDescent="0.25">
      <c r="B43" s="41" t="s">
        <v>90</v>
      </c>
      <c r="C43" s="42" t="s">
        <v>102</v>
      </c>
      <c r="D43" s="43" t="s">
        <v>131</v>
      </c>
      <c r="E43" s="46" t="s">
        <v>8</v>
      </c>
      <c r="F43" s="26">
        <f>VLOOKUP(E43,valores!$B$2:$C$6,2,FALSE)</f>
        <v>1</v>
      </c>
      <c r="G43" s="46" t="s">
        <v>14</v>
      </c>
      <c r="H43" s="26" t="str">
        <f>VLOOKUP(G43,valores!$F$12:$G$16,2,FALSE)</f>
        <v>e</v>
      </c>
      <c r="I43" s="26" t="str">
        <f t="shared" si="0"/>
        <v>e1</v>
      </c>
      <c r="J43" s="46" t="str">
        <f>IFERROR(VLOOKUP(I43,valores!$C$12:$D$36,2,FALSE),"")</f>
        <v>Média</v>
      </c>
      <c r="K43" s="37" t="s">
        <v>132</v>
      </c>
      <c r="L43" s="25" t="s">
        <v>186</v>
      </c>
      <c r="M43" s="49">
        <v>45397</v>
      </c>
      <c r="N43" s="49"/>
      <c r="O43" s="49">
        <v>45505</v>
      </c>
      <c r="P43" s="50">
        <f t="shared" ca="1" si="1"/>
        <v>-287</v>
      </c>
      <c r="Q43" s="50">
        <f t="shared" ca="1" si="2"/>
        <v>-206</v>
      </c>
      <c r="R43" s="51" t="s">
        <v>94</v>
      </c>
      <c r="S43" s="104"/>
    </row>
    <row r="44" spans="2:19" s="45" customFormat="1" ht="37.5" customHeight="1" x14ac:dyDescent="0.25">
      <c r="B44" s="41" t="s">
        <v>143</v>
      </c>
      <c r="C44" s="42" t="s">
        <v>101</v>
      </c>
      <c r="D44" s="43" t="s">
        <v>129</v>
      </c>
      <c r="E44" s="46" t="s">
        <v>6</v>
      </c>
      <c r="F44" s="26">
        <f>VLOOKUP(E44,valores!$B$2:$C$6,2,FALSE)</f>
        <v>3</v>
      </c>
      <c r="G44" s="46" t="s">
        <v>12</v>
      </c>
      <c r="H44" s="26" t="str">
        <f>VLOOKUP(G44,valores!$F$12:$G$16,2,FALSE)</f>
        <v>c</v>
      </c>
      <c r="I44" s="26" t="str">
        <f t="shared" si="0"/>
        <v>c3</v>
      </c>
      <c r="J44" s="46" t="str">
        <f>IFERROR(VLOOKUP(I44,valores!$C$12:$D$36,2,FALSE),"")</f>
        <v>Média</v>
      </c>
      <c r="K44" s="37" t="s">
        <v>56</v>
      </c>
      <c r="L44" s="25" t="s">
        <v>186</v>
      </c>
      <c r="M44" s="49">
        <v>45397</v>
      </c>
      <c r="N44" s="49"/>
      <c r="O44" s="49">
        <v>45505</v>
      </c>
      <c r="P44" s="50">
        <f t="shared" ca="1" si="1"/>
        <v>-287</v>
      </c>
      <c r="Q44" s="50">
        <f t="shared" ca="1" si="2"/>
        <v>-206</v>
      </c>
      <c r="R44" s="51" t="s">
        <v>94</v>
      </c>
      <c r="S44" s="108"/>
    </row>
    <row r="45" spans="2:19" s="21" customFormat="1" ht="37.5" customHeight="1" x14ac:dyDescent="0.25">
      <c r="B45" s="33" t="s">
        <v>143</v>
      </c>
      <c r="C45" s="38" t="s">
        <v>101</v>
      </c>
      <c r="D45" s="19" t="s">
        <v>77</v>
      </c>
      <c r="E45" s="26" t="s">
        <v>6</v>
      </c>
      <c r="F45" s="26">
        <f>VLOOKUP(E45,valores!$B$2:$C$6,2,FALSE)</f>
        <v>3</v>
      </c>
      <c r="G45" s="26" t="s">
        <v>12</v>
      </c>
      <c r="H45" s="26" t="str">
        <f>VLOOKUP(G45,valores!$F$12:$G$16,2,FALSE)</f>
        <v>c</v>
      </c>
      <c r="I45" s="26" t="str">
        <f t="shared" si="0"/>
        <v>c3</v>
      </c>
      <c r="J45" s="26" t="str">
        <f>IFERROR(VLOOKUP(I45,valores!$C$12:$D$36,2,FALSE),"")</f>
        <v>Média</v>
      </c>
      <c r="K45" s="37" t="s">
        <v>56</v>
      </c>
      <c r="L45" s="25" t="s">
        <v>140</v>
      </c>
      <c r="M45" s="31">
        <v>45352</v>
      </c>
      <c r="N45" s="31"/>
      <c r="O45" s="31">
        <v>45505</v>
      </c>
      <c r="P45" s="35">
        <f t="shared" ca="1" si="1"/>
        <v>-287</v>
      </c>
      <c r="Q45" s="35">
        <f t="shared" ca="1" si="2"/>
        <v>-206</v>
      </c>
      <c r="R45" s="32" t="s">
        <v>94</v>
      </c>
      <c r="S45" s="108"/>
    </row>
    <row r="46" spans="2:19" s="45" customFormat="1" ht="37.5" customHeight="1" x14ac:dyDescent="0.25">
      <c r="B46" s="41" t="s">
        <v>91</v>
      </c>
      <c r="C46" s="42" t="s">
        <v>102</v>
      </c>
      <c r="D46" s="43" t="s">
        <v>141</v>
      </c>
      <c r="E46" s="46" t="s">
        <v>7</v>
      </c>
      <c r="F46" s="26">
        <f>VLOOKUP(E46,valores!$B$2:$C$6,2,FALSE)</f>
        <v>2</v>
      </c>
      <c r="G46" s="46" t="s">
        <v>12</v>
      </c>
      <c r="H46" s="26" t="str">
        <f>VLOOKUP(G46,valores!$F$12:$G$16,2,FALSE)</f>
        <v>c</v>
      </c>
      <c r="I46" s="26" t="str">
        <f t="shared" si="0"/>
        <v>c2</v>
      </c>
      <c r="J46" s="46" t="str">
        <f>IFERROR(VLOOKUP(I46,valores!$C$12:$D$36,2,FALSE),"")</f>
        <v>Média</v>
      </c>
      <c r="K46" s="47" t="s">
        <v>58</v>
      </c>
      <c r="L46" s="25" t="s">
        <v>186</v>
      </c>
      <c r="M46" s="49">
        <v>45397</v>
      </c>
      <c r="N46" s="49"/>
      <c r="O46" s="49">
        <v>45505</v>
      </c>
      <c r="P46" s="50">
        <f t="shared" ca="1" si="1"/>
        <v>-287</v>
      </c>
      <c r="Q46" s="50">
        <f t="shared" ca="1" si="2"/>
        <v>-206</v>
      </c>
      <c r="R46" s="51" t="s">
        <v>94</v>
      </c>
      <c r="S46" s="104"/>
    </row>
    <row r="47" spans="2:19" s="45" customFormat="1" ht="37.5" customHeight="1" x14ac:dyDescent="0.25">
      <c r="B47" s="33"/>
      <c r="C47" s="39"/>
      <c r="D47" s="19"/>
      <c r="E47" s="26"/>
      <c r="F47" s="26" t="e">
        <f>VLOOKUP(E47,valores!$B$2:$C$6,2,FALSE)</f>
        <v>#N/A</v>
      </c>
      <c r="G47" s="26"/>
      <c r="H47" s="26" t="e">
        <f>VLOOKUP(G47,valores!$F$12:$G$16,2,FALSE)</f>
        <v>#N/A</v>
      </c>
      <c r="I47" s="26" t="e">
        <f t="shared" si="0"/>
        <v>#N/A</v>
      </c>
      <c r="J47" s="26" t="str">
        <f>IFERROR(VLOOKUP(I47,valores!$C$12:$D$36,2,FALSE),"")</f>
        <v/>
      </c>
      <c r="K47" s="37"/>
      <c r="L47" s="25"/>
      <c r="M47" s="31"/>
      <c r="N47" s="31"/>
      <c r="O47" s="31"/>
      <c r="P47" s="35" t="str">
        <f t="shared" ca="1" si="1"/>
        <v/>
      </c>
      <c r="Q47" s="35" t="str">
        <f t="shared" ca="1" si="2"/>
        <v/>
      </c>
      <c r="R47" s="32"/>
      <c r="S47" s="104"/>
    </row>
    <row r="48" spans="2:19" s="21" customFormat="1" ht="37.5" customHeight="1" x14ac:dyDescent="0.25">
      <c r="B48" s="33"/>
      <c r="C48" s="39"/>
      <c r="D48" s="19"/>
      <c r="E48" s="26"/>
      <c r="F48" s="26" t="e">
        <f>VLOOKUP(E48,valores!$B$2:$C$6,2,FALSE)</f>
        <v>#N/A</v>
      </c>
      <c r="G48" s="26"/>
      <c r="H48" s="26" t="e">
        <f>VLOOKUP(G48,valores!$F$12:$G$16,2,FALSE)</f>
        <v>#N/A</v>
      </c>
      <c r="I48" s="26" t="e">
        <f t="shared" si="0"/>
        <v>#N/A</v>
      </c>
      <c r="J48" s="26" t="str">
        <f>IFERROR(VLOOKUP(I48,valores!$C$12:$D$36,2,FALSE),"")</f>
        <v/>
      </c>
      <c r="K48" s="37"/>
      <c r="L48" s="25"/>
      <c r="M48" s="31"/>
      <c r="N48" s="31"/>
      <c r="O48" s="31"/>
      <c r="P48" s="35" t="str">
        <f t="shared" ca="1" si="1"/>
        <v/>
      </c>
      <c r="Q48" s="35" t="str">
        <f t="shared" ca="1" si="2"/>
        <v/>
      </c>
      <c r="R48" s="32"/>
      <c r="S48" s="104"/>
    </row>
    <row r="49" spans="2:19" s="21" customFormat="1" ht="37.5" hidden="1" customHeight="1" x14ac:dyDescent="0.25">
      <c r="B49" s="34" t="s">
        <v>52</v>
      </c>
      <c r="C49" s="38" t="s">
        <v>100</v>
      </c>
      <c r="D49" s="19" t="s">
        <v>79</v>
      </c>
      <c r="E49" s="26" t="s">
        <v>5</v>
      </c>
      <c r="F49" s="26">
        <f>VLOOKUP(E49,valores!$B$2:$C$6,2,FALSE)</f>
        <v>4</v>
      </c>
      <c r="G49" s="26" t="s">
        <v>13</v>
      </c>
      <c r="H49" s="26" t="str">
        <f>VLOOKUP(G49,valores!$F$12:$G$16,2,FALSE)</f>
        <v>d</v>
      </c>
      <c r="I49" s="26" t="str">
        <f t="shared" si="0"/>
        <v>d4</v>
      </c>
      <c r="J49" s="26" t="str">
        <f>IFERROR(VLOOKUP(I49,valores!$C$12:$D$36,2,FALSE),"")</f>
        <v>Alta</v>
      </c>
      <c r="K49" s="37" t="s">
        <v>59</v>
      </c>
      <c r="L49" s="25" t="s">
        <v>139</v>
      </c>
      <c r="M49" s="31">
        <v>45362</v>
      </c>
      <c r="N49" s="31"/>
      <c r="O49" s="31">
        <v>45362</v>
      </c>
      <c r="P49" s="35" t="str">
        <f t="shared" ca="1" si="1"/>
        <v/>
      </c>
      <c r="Q49" s="35" t="str">
        <f t="shared" ca="1" si="2"/>
        <v/>
      </c>
      <c r="R49" s="32" t="s">
        <v>80</v>
      </c>
      <c r="S49" s="87"/>
    </row>
    <row r="50" spans="2:19" s="21" customFormat="1" ht="37.5" customHeight="1" x14ac:dyDescent="0.25">
      <c r="B50" s="33"/>
      <c r="C50" s="39"/>
      <c r="D50" s="19"/>
      <c r="E50" s="26"/>
      <c r="F50" s="26" t="e">
        <f>VLOOKUP(E50,valores!$B$2:$C$6,2,FALSE)</f>
        <v>#N/A</v>
      </c>
      <c r="G50" s="26"/>
      <c r="H50" s="26" t="e">
        <f>VLOOKUP(G50,valores!$F$12:$G$16,2,FALSE)</f>
        <v>#N/A</v>
      </c>
      <c r="I50" s="26" t="e">
        <f t="shared" si="0"/>
        <v>#N/A</v>
      </c>
      <c r="J50" s="26" t="str">
        <f>IFERROR(VLOOKUP(I50,valores!$C$12:$D$36,2,FALSE),"")</f>
        <v/>
      </c>
      <c r="K50" s="37"/>
      <c r="L50" s="25"/>
      <c r="M50" s="31"/>
      <c r="N50" s="31"/>
      <c r="O50" s="31"/>
      <c r="P50" s="35" t="str">
        <f t="shared" ca="1" si="1"/>
        <v/>
      </c>
      <c r="Q50" s="35" t="str">
        <f t="shared" ca="1" si="2"/>
        <v/>
      </c>
      <c r="R50" s="32"/>
      <c r="S50" s="104"/>
    </row>
    <row r="51" spans="2:19" s="21" customFormat="1" ht="37.5" customHeight="1" x14ac:dyDescent="0.25">
      <c r="B51" s="33"/>
      <c r="C51" s="39"/>
      <c r="D51" s="19"/>
      <c r="E51" s="26"/>
      <c r="F51" s="26" t="e">
        <f>VLOOKUP(E51,valores!$B$2:$C$6,2,FALSE)</f>
        <v>#N/A</v>
      </c>
      <c r="G51" s="26"/>
      <c r="H51" s="26" t="e">
        <f>VLOOKUP(G51,valores!$F$12:$G$16,2,FALSE)</f>
        <v>#N/A</v>
      </c>
      <c r="I51" s="26" t="e">
        <f t="shared" si="0"/>
        <v>#N/A</v>
      </c>
      <c r="J51" s="26" t="str">
        <f>IFERROR(VLOOKUP(I51,valores!$C$12:$D$36,2,FALSE),"")</f>
        <v/>
      </c>
      <c r="K51" s="37"/>
      <c r="L51" s="25"/>
      <c r="M51" s="31"/>
      <c r="N51" s="31"/>
      <c r="O51" s="31"/>
      <c r="P51" s="35" t="str">
        <f t="shared" ca="1" si="1"/>
        <v/>
      </c>
      <c r="Q51" s="35" t="str">
        <f t="shared" ca="1" si="2"/>
        <v/>
      </c>
      <c r="R51" s="32"/>
      <c r="S51" s="104"/>
    </row>
    <row r="52" spans="2:19" s="21" customFormat="1" ht="37.5" customHeight="1" x14ac:dyDescent="0.25">
      <c r="B52" s="33"/>
      <c r="C52" s="39"/>
      <c r="D52" s="19"/>
      <c r="E52" s="26"/>
      <c r="F52" s="26" t="e">
        <f>VLOOKUP(E52,valores!$B$2:$C$6,2,FALSE)</f>
        <v>#N/A</v>
      </c>
      <c r="G52" s="26"/>
      <c r="H52" s="26" t="e">
        <f>VLOOKUP(G52,valores!$F$12:$G$16,2,FALSE)</f>
        <v>#N/A</v>
      </c>
      <c r="I52" s="26" t="e">
        <f t="shared" si="0"/>
        <v>#N/A</v>
      </c>
      <c r="J52" s="26" t="str">
        <f>IFERROR(VLOOKUP(I52,valores!$C$12:$D$36,2,FALSE),"")</f>
        <v/>
      </c>
      <c r="K52" s="37"/>
      <c r="L52" s="25"/>
      <c r="M52" s="31"/>
      <c r="N52" s="31"/>
      <c r="O52" s="31"/>
      <c r="P52" s="35" t="str">
        <f t="shared" ca="1" si="1"/>
        <v/>
      </c>
      <c r="Q52" s="35" t="str">
        <f t="shared" ca="1" si="2"/>
        <v/>
      </c>
      <c r="R52" s="32"/>
      <c r="S52" s="104"/>
    </row>
    <row r="53" spans="2:19" s="21" customFormat="1" ht="37.5" customHeight="1" x14ac:dyDescent="0.25">
      <c r="B53" s="33"/>
      <c r="C53" s="39"/>
      <c r="D53" s="19"/>
      <c r="E53" s="26"/>
      <c r="F53" s="26" t="e">
        <f>VLOOKUP(E53,valores!$B$2:$C$6,2,FALSE)</f>
        <v>#N/A</v>
      </c>
      <c r="G53" s="26"/>
      <c r="H53" s="26" t="e">
        <f>VLOOKUP(G53,valores!$F$12:$G$16,2,FALSE)</f>
        <v>#N/A</v>
      </c>
      <c r="I53" s="26" t="e">
        <f t="shared" si="0"/>
        <v>#N/A</v>
      </c>
      <c r="J53" s="26" t="str">
        <f>IFERROR(VLOOKUP(I53,valores!$C$12:$D$36,2,FALSE),"")</f>
        <v/>
      </c>
      <c r="K53" s="37"/>
      <c r="L53" s="25"/>
      <c r="M53" s="31"/>
      <c r="N53" s="31"/>
      <c r="O53" s="31"/>
      <c r="P53" s="35" t="str">
        <f t="shared" ca="1" si="1"/>
        <v/>
      </c>
      <c r="Q53" s="35" t="str">
        <f t="shared" ca="1" si="2"/>
        <v/>
      </c>
      <c r="R53" s="32"/>
      <c r="S53" s="104"/>
    </row>
    <row r="54" spans="2:19" s="21" customFormat="1" ht="37.5" customHeight="1" x14ac:dyDescent="0.25">
      <c r="B54" s="33"/>
      <c r="C54" s="39"/>
      <c r="D54" s="19"/>
      <c r="E54" s="26"/>
      <c r="F54" s="26" t="e">
        <f>VLOOKUP(E54,valores!$B$2:$C$6,2,FALSE)</f>
        <v>#N/A</v>
      </c>
      <c r="G54" s="26"/>
      <c r="H54" s="26" t="e">
        <f>VLOOKUP(G54,valores!$F$12:$G$16,2,FALSE)</f>
        <v>#N/A</v>
      </c>
      <c r="I54" s="26" t="e">
        <f t="shared" si="0"/>
        <v>#N/A</v>
      </c>
      <c r="J54" s="26" t="str">
        <f>IFERROR(VLOOKUP(I54,valores!$C$12:$D$36,2,FALSE),"")</f>
        <v/>
      </c>
      <c r="K54" s="37"/>
      <c r="L54" s="25"/>
      <c r="M54" s="31"/>
      <c r="N54" s="31"/>
      <c r="O54" s="31"/>
      <c r="P54" s="35" t="str">
        <f t="shared" ca="1" si="1"/>
        <v/>
      </c>
      <c r="Q54" s="35" t="str">
        <f t="shared" ca="1" si="2"/>
        <v/>
      </c>
      <c r="R54" s="32"/>
      <c r="S54" s="104"/>
    </row>
    <row r="55" spans="2:19" s="21" customFormat="1" ht="37.5" customHeight="1" x14ac:dyDescent="0.25">
      <c r="B55" s="33"/>
      <c r="C55" s="39"/>
      <c r="D55" s="19"/>
      <c r="E55" s="26"/>
      <c r="F55" s="26" t="e">
        <f>VLOOKUP(E55,valores!$B$2:$C$6,2,FALSE)</f>
        <v>#N/A</v>
      </c>
      <c r="G55" s="26"/>
      <c r="H55" s="26" t="e">
        <f>VLOOKUP(G55,valores!$F$12:$G$16,2,FALSE)</f>
        <v>#N/A</v>
      </c>
      <c r="I55" s="26" t="e">
        <f t="shared" si="0"/>
        <v>#N/A</v>
      </c>
      <c r="J55" s="26" t="str">
        <f>IFERROR(VLOOKUP(I55,valores!$C$12:$D$36,2,FALSE),"")</f>
        <v/>
      </c>
      <c r="K55" s="37"/>
      <c r="L55" s="25"/>
      <c r="M55" s="31"/>
      <c r="N55" s="31"/>
      <c r="O55" s="31"/>
      <c r="P55" s="35" t="str">
        <f t="shared" ca="1" si="1"/>
        <v/>
      </c>
      <c r="Q55" s="35" t="str">
        <f t="shared" ca="1" si="2"/>
        <v/>
      </c>
      <c r="R55" s="32"/>
      <c r="S55" s="104"/>
    </row>
    <row r="56" spans="2:19" s="21" customFormat="1" ht="37.5" customHeight="1" x14ac:dyDescent="0.25">
      <c r="B56" s="33"/>
      <c r="C56" s="39"/>
      <c r="D56" s="19"/>
      <c r="E56" s="26"/>
      <c r="F56" s="26" t="e">
        <f>VLOOKUP(E56,valores!$B$2:$C$6,2,FALSE)</f>
        <v>#N/A</v>
      </c>
      <c r="G56" s="26"/>
      <c r="H56" s="26" t="e">
        <f>VLOOKUP(G56,valores!$F$12:$G$16,2,FALSE)</f>
        <v>#N/A</v>
      </c>
      <c r="I56" s="26" t="e">
        <f t="shared" si="0"/>
        <v>#N/A</v>
      </c>
      <c r="J56" s="26" t="str">
        <f>IFERROR(VLOOKUP(I56,valores!$C$12:$D$36,2,FALSE),"")</f>
        <v/>
      </c>
      <c r="K56" s="37"/>
      <c r="L56" s="25"/>
      <c r="M56" s="31"/>
      <c r="N56" s="31"/>
      <c r="O56" s="31"/>
      <c r="P56" s="35" t="str">
        <f t="shared" ca="1" si="1"/>
        <v/>
      </c>
      <c r="Q56" s="35" t="str">
        <f t="shared" ca="1" si="2"/>
        <v/>
      </c>
      <c r="R56" s="32"/>
      <c r="S56" s="104"/>
    </row>
    <row r="57" spans="2:19" s="21" customFormat="1" ht="37.5" customHeight="1" x14ac:dyDescent="0.25">
      <c r="B57" s="33"/>
      <c r="C57" s="39"/>
      <c r="D57" s="19"/>
      <c r="E57" s="26"/>
      <c r="F57" s="26" t="e">
        <f>VLOOKUP(E57,valores!$B$2:$C$6,2,FALSE)</f>
        <v>#N/A</v>
      </c>
      <c r="G57" s="26"/>
      <c r="H57" s="26" t="e">
        <f>VLOOKUP(G57,valores!$F$12:$G$16,2,FALSE)</f>
        <v>#N/A</v>
      </c>
      <c r="I57" s="26" t="e">
        <f t="shared" si="0"/>
        <v>#N/A</v>
      </c>
      <c r="J57" s="26" t="str">
        <f>IFERROR(VLOOKUP(I57,valores!$C$12:$D$36,2,FALSE),"")</f>
        <v/>
      </c>
      <c r="K57" s="37"/>
      <c r="L57" s="25"/>
      <c r="M57" s="31"/>
      <c r="N57" s="31"/>
      <c r="O57" s="31"/>
      <c r="P57" s="35" t="str">
        <f t="shared" ca="1" si="1"/>
        <v/>
      </c>
      <c r="Q57" s="35" t="str">
        <f t="shared" ca="1" si="2"/>
        <v/>
      </c>
      <c r="R57" s="32"/>
      <c r="S57" s="104"/>
    </row>
    <row r="58" spans="2:19" s="21" customFormat="1" ht="37.5" customHeight="1" x14ac:dyDescent="0.25">
      <c r="B58" s="33"/>
      <c r="C58" s="39"/>
      <c r="D58" s="19"/>
      <c r="E58" s="26"/>
      <c r="F58" s="26" t="e">
        <f>VLOOKUP(E58,valores!$B$2:$C$6,2,FALSE)</f>
        <v>#N/A</v>
      </c>
      <c r="G58" s="26"/>
      <c r="H58" s="26" t="e">
        <f>VLOOKUP(G58,valores!$F$12:$G$16,2,FALSE)</f>
        <v>#N/A</v>
      </c>
      <c r="I58" s="26" t="e">
        <f t="shared" si="0"/>
        <v>#N/A</v>
      </c>
      <c r="J58" s="26" t="str">
        <f>IFERROR(VLOOKUP(I58,valores!$C$12:$D$36,2,FALSE),"")</f>
        <v/>
      </c>
      <c r="K58" s="37"/>
      <c r="L58" s="25"/>
      <c r="M58" s="31"/>
      <c r="N58" s="31"/>
      <c r="O58" s="31"/>
      <c r="P58" s="35" t="str">
        <f t="shared" ca="1" si="1"/>
        <v/>
      </c>
      <c r="Q58" s="35" t="str">
        <f t="shared" ca="1" si="2"/>
        <v/>
      </c>
      <c r="R58" s="32"/>
      <c r="S58" s="104"/>
    </row>
    <row r="59" spans="2:19" s="21" customFormat="1" ht="37.5" customHeight="1" x14ac:dyDescent="0.25">
      <c r="B59" s="33"/>
      <c r="C59" s="39"/>
      <c r="D59" s="19"/>
      <c r="E59" s="26"/>
      <c r="F59" s="26" t="e">
        <f>VLOOKUP(E59,valores!$B$2:$C$6,2,FALSE)</f>
        <v>#N/A</v>
      </c>
      <c r="G59" s="26"/>
      <c r="H59" s="26" t="e">
        <f>VLOOKUP(G59,valores!$F$12:$G$16,2,FALSE)</f>
        <v>#N/A</v>
      </c>
      <c r="I59" s="26" t="e">
        <f t="shared" si="0"/>
        <v>#N/A</v>
      </c>
      <c r="J59" s="26" t="str">
        <f>IFERROR(VLOOKUP(I59,valores!$C$12:$D$36,2,FALSE),"")</f>
        <v/>
      </c>
      <c r="K59" s="37"/>
      <c r="L59" s="25"/>
      <c r="M59" s="31"/>
      <c r="N59" s="31"/>
      <c r="O59" s="31"/>
      <c r="P59" s="35" t="str">
        <f t="shared" ca="1" si="1"/>
        <v/>
      </c>
      <c r="Q59" s="35" t="str">
        <f t="shared" ca="1" si="2"/>
        <v/>
      </c>
      <c r="R59" s="32"/>
      <c r="S59" s="104"/>
    </row>
    <row r="60" spans="2:19" s="21" customFormat="1" ht="37.5" customHeight="1" x14ac:dyDescent="0.25">
      <c r="B60" s="33"/>
      <c r="C60" s="39"/>
      <c r="D60" s="19"/>
      <c r="E60" s="26"/>
      <c r="F60" s="26" t="e">
        <f>VLOOKUP(E60,valores!$B$2:$C$6,2,FALSE)</f>
        <v>#N/A</v>
      </c>
      <c r="G60" s="26"/>
      <c r="H60" s="26" t="e">
        <f>VLOOKUP(G60,valores!$F$12:$G$16,2,FALSE)</f>
        <v>#N/A</v>
      </c>
      <c r="I60" s="26" t="e">
        <f t="shared" si="0"/>
        <v>#N/A</v>
      </c>
      <c r="J60" s="26" t="str">
        <f>IFERROR(VLOOKUP(I60,valores!$C$12:$D$36,2,FALSE),"")</f>
        <v/>
      </c>
      <c r="K60" s="37"/>
      <c r="L60" s="25"/>
      <c r="M60" s="31"/>
      <c r="N60" s="31"/>
      <c r="O60" s="31"/>
      <c r="P60" s="35" t="str">
        <f t="shared" ca="1" si="1"/>
        <v/>
      </c>
      <c r="Q60" s="35" t="str">
        <f t="shared" ca="1" si="2"/>
        <v/>
      </c>
      <c r="R60" s="32"/>
      <c r="S60" s="104"/>
    </row>
    <row r="61" spans="2:19" s="21" customFormat="1" ht="37.5" customHeight="1" x14ac:dyDescent="0.25">
      <c r="B61" s="33"/>
      <c r="C61" s="39"/>
      <c r="D61" s="19"/>
      <c r="E61" s="26"/>
      <c r="F61" s="26" t="e">
        <f>VLOOKUP(E61,valores!$B$2:$C$6,2,FALSE)</f>
        <v>#N/A</v>
      </c>
      <c r="G61" s="26"/>
      <c r="H61" s="26" t="e">
        <f>VLOOKUP(G61,valores!$F$12:$G$16,2,FALSE)</f>
        <v>#N/A</v>
      </c>
      <c r="I61" s="26" t="e">
        <f t="shared" si="0"/>
        <v>#N/A</v>
      </c>
      <c r="J61" s="26" t="str">
        <f>IFERROR(VLOOKUP(I61,valores!$C$12:$D$36,2,FALSE),"")</f>
        <v/>
      </c>
      <c r="K61" s="37"/>
      <c r="L61" s="25"/>
      <c r="M61" s="31"/>
      <c r="N61" s="31"/>
      <c r="O61" s="31"/>
      <c r="P61" s="35" t="str">
        <f t="shared" ca="1" si="1"/>
        <v/>
      </c>
      <c r="Q61" s="35" t="str">
        <f t="shared" ca="1" si="2"/>
        <v/>
      </c>
      <c r="R61" s="32"/>
      <c r="S61" s="104"/>
    </row>
    <row r="62" spans="2:19" s="21" customFormat="1" ht="37.5" customHeight="1" x14ac:dyDescent="0.25">
      <c r="B62" s="33"/>
      <c r="C62" s="39"/>
      <c r="D62" s="19"/>
      <c r="E62" s="26"/>
      <c r="F62" s="26" t="e">
        <f>VLOOKUP(E62,valores!$B$2:$C$6,2,FALSE)</f>
        <v>#N/A</v>
      </c>
      <c r="G62" s="26"/>
      <c r="H62" s="26" t="e">
        <f>VLOOKUP(G62,valores!$F$12:$G$16,2,FALSE)</f>
        <v>#N/A</v>
      </c>
      <c r="I62" s="26" t="e">
        <f t="shared" si="0"/>
        <v>#N/A</v>
      </c>
      <c r="J62" s="26" t="str">
        <f>IFERROR(VLOOKUP(I62,valores!$C$12:$D$36,2,FALSE),"")</f>
        <v/>
      </c>
      <c r="K62" s="37"/>
      <c r="L62" s="25"/>
      <c r="M62" s="31"/>
      <c r="N62" s="31"/>
      <c r="O62" s="31"/>
      <c r="P62" s="35" t="str">
        <f t="shared" ca="1" si="1"/>
        <v/>
      </c>
      <c r="Q62" s="35" t="str">
        <f t="shared" ca="1" si="2"/>
        <v/>
      </c>
      <c r="R62" s="32"/>
      <c r="S62" s="104"/>
    </row>
    <row r="63" spans="2:19" s="21" customFormat="1" ht="37.5" customHeight="1" x14ac:dyDescent="0.25">
      <c r="B63" s="33"/>
      <c r="C63" s="39"/>
      <c r="D63" s="19"/>
      <c r="E63" s="26"/>
      <c r="F63" s="26" t="e">
        <f>VLOOKUP(E63,valores!$B$2:$C$6,2,FALSE)</f>
        <v>#N/A</v>
      </c>
      <c r="G63" s="26"/>
      <c r="H63" s="26" t="e">
        <f>VLOOKUP(G63,valores!$F$12:$G$16,2,FALSE)</f>
        <v>#N/A</v>
      </c>
      <c r="I63" s="26" t="e">
        <f t="shared" si="0"/>
        <v>#N/A</v>
      </c>
      <c r="J63" s="26" t="str">
        <f>IFERROR(VLOOKUP(I63,valores!$C$12:$D$36,2,FALSE),"")</f>
        <v/>
      </c>
      <c r="K63" s="37"/>
      <c r="L63" s="25"/>
      <c r="M63" s="31"/>
      <c r="N63" s="31"/>
      <c r="O63" s="31"/>
      <c r="P63" s="35" t="str">
        <f t="shared" ca="1" si="1"/>
        <v/>
      </c>
      <c r="Q63" s="35" t="str">
        <f t="shared" ca="1" si="2"/>
        <v/>
      </c>
      <c r="R63" s="32"/>
      <c r="S63" s="104"/>
    </row>
    <row r="64" spans="2:19" s="21" customFormat="1" ht="37.5" customHeight="1" x14ac:dyDescent="0.25">
      <c r="B64" s="33"/>
      <c r="C64" s="39"/>
      <c r="D64" s="19"/>
      <c r="E64" s="26"/>
      <c r="F64" s="26" t="e">
        <f>VLOOKUP(E64,valores!$B$2:$C$6,2,FALSE)</f>
        <v>#N/A</v>
      </c>
      <c r="G64" s="26"/>
      <c r="H64" s="26" t="e">
        <f>VLOOKUP(G64,valores!$F$12:$G$16,2,FALSE)</f>
        <v>#N/A</v>
      </c>
      <c r="I64" s="26" t="e">
        <f t="shared" si="0"/>
        <v>#N/A</v>
      </c>
      <c r="J64" s="26" t="str">
        <f>IFERROR(VLOOKUP(I64,valores!$C$12:$D$36,2,FALSE),"")</f>
        <v/>
      </c>
      <c r="K64" s="37"/>
      <c r="L64" s="25"/>
      <c r="M64" s="31"/>
      <c r="N64" s="31"/>
      <c r="O64" s="31"/>
      <c r="P64" s="35" t="str">
        <f t="shared" ca="1" si="1"/>
        <v/>
      </c>
      <c r="Q64" s="35" t="str">
        <f t="shared" ca="1" si="2"/>
        <v/>
      </c>
      <c r="R64" s="32"/>
      <c r="S64" s="104"/>
    </row>
    <row r="65" spans="2:19" s="21" customFormat="1" ht="37.5" customHeight="1" x14ac:dyDescent="0.25">
      <c r="B65" s="33"/>
      <c r="C65" s="39"/>
      <c r="D65" s="19"/>
      <c r="E65" s="26"/>
      <c r="F65" s="26" t="e">
        <f>VLOOKUP(E65,valores!$B$2:$C$6,2,FALSE)</f>
        <v>#N/A</v>
      </c>
      <c r="G65" s="26"/>
      <c r="H65" s="26" t="e">
        <f>VLOOKUP(G65,valores!$F$12:$G$16,2,FALSE)</f>
        <v>#N/A</v>
      </c>
      <c r="I65" s="26" t="e">
        <f t="shared" si="0"/>
        <v>#N/A</v>
      </c>
      <c r="J65" s="26" t="str">
        <f>IFERROR(VLOOKUP(I65,valores!$C$12:$D$36,2,FALSE),"")</f>
        <v/>
      </c>
      <c r="K65" s="37"/>
      <c r="L65" s="25"/>
      <c r="M65" s="31"/>
      <c r="N65" s="31"/>
      <c r="O65" s="31"/>
      <c r="P65" s="35" t="str">
        <f t="shared" ca="1" si="1"/>
        <v/>
      </c>
      <c r="Q65" s="35" t="str">
        <f t="shared" ca="1" si="2"/>
        <v/>
      </c>
      <c r="R65" s="32"/>
      <c r="S65" s="104"/>
    </row>
    <row r="66" spans="2:19" s="21" customFormat="1" ht="37.5" customHeight="1" x14ac:dyDescent="0.25">
      <c r="B66" s="33"/>
      <c r="C66" s="39"/>
      <c r="D66" s="19"/>
      <c r="E66" s="26"/>
      <c r="F66" s="26" t="e">
        <f>VLOOKUP(E66,valores!$B$2:$C$6,2,FALSE)</f>
        <v>#N/A</v>
      </c>
      <c r="G66" s="26"/>
      <c r="H66" s="26" t="e">
        <f>VLOOKUP(G66,valores!$F$12:$G$16,2,FALSE)</f>
        <v>#N/A</v>
      </c>
      <c r="I66" s="26" t="e">
        <f t="shared" si="0"/>
        <v>#N/A</v>
      </c>
      <c r="J66" s="26" t="str">
        <f>IFERROR(VLOOKUP(I66,valores!$C$12:$D$36,2,FALSE),"")</f>
        <v/>
      </c>
      <c r="K66" s="37"/>
      <c r="L66" s="25"/>
      <c r="M66" s="31"/>
      <c r="N66" s="31"/>
      <c r="O66" s="31"/>
      <c r="P66" s="35" t="str">
        <f t="shared" ca="1" si="1"/>
        <v/>
      </c>
      <c r="Q66" s="35" t="str">
        <f t="shared" ca="1" si="2"/>
        <v/>
      </c>
      <c r="R66" s="32"/>
      <c r="S66" s="104"/>
    </row>
    <row r="67" spans="2:19" s="21" customFormat="1" ht="37.5" customHeight="1" x14ac:dyDescent="0.25">
      <c r="B67" s="33"/>
      <c r="C67" s="39"/>
      <c r="D67" s="19"/>
      <c r="E67" s="26"/>
      <c r="F67" s="26" t="e">
        <f>VLOOKUP(E67,valores!$B$2:$C$6,2,FALSE)</f>
        <v>#N/A</v>
      </c>
      <c r="G67" s="26"/>
      <c r="H67" s="26" t="e">
        <f>VLOOKUP(G67,valores!$F$12:$G$16,2,FALSE)</f>
        <v>#N/A</v>
      </c>
      <c r="I67" s="26" t="e">
        <f t="shared" ref="I67:I116" si="3">_xlfn.CONCAT(H67,F67)</f>
        <v>#N/A</v>
      </c>
      <c r="J67" s="26" t="str">
        <f>IFERROR(VLOOKUP(I67,valores!$C$12:$D$36,2,FALSE),"")</f>
        <v/>
      </c>
      <c r="K67" s="37"/>
      <c r="L67" s="25"/>
      <c r="M67" s="31"/>
      <c r="N67" s="31"/>
      <c r="O67" s="31"/>
      <c r="P67" s="35" t="str">
        <f t="shared" ref="P67:P115" ca="1" si="4">IF(R67="Eliminado","",IF(O67="","",_xlfn.DAYS(O67,TODAY())))</f>
        <v/>
      </c>
      <c r="Q67" s="35" t="str">
        <f t="shared" ref="Q67:Q115" ca="1" si="5">IF(R67="Eliminado","",IF(O67="","",NETWORKDAYS(TODAY(),O67)))</f>
        <v/>
      </c>
      <c r="R67" s="32"/>
      <c r="S67" s="104"/>
    </row>
    <row r="68" spans="2:19" s="21" customFormat="1" ht="37.5" customHeight="1" x14ac:dyDescent="0.25">
      <c r="B68" s="33"/>
      <c r="C68" s="39"/>
      <c r="D68" s="19"/>
      <c r="E68" s="26"/>
      <c r="F68" s="26" t="e">
        <f>VLOOKUP(E68,valores!$B$2:$C$6,2,FALSE)</f>
        <v>#N/A</v>
      </c>
      <c r="G68" s="26"/>
      <c r="H68" s="26" t="e">
        <f>VLOOKUP(G68,valores!$F$12:$G$16,2,FALSE)</f>
        <v>#N/A</v>
      </c>
      <c r="I68" s="26" t="e">
        <f t="shared" si="3"/>
        <v>#N/A</v>
      </c>
      <c r="J68" s="26" t="str">
        <f>IFERROR(VLOOKUP(I68,valores!$C$12:$D$36,2,FALSE),"")</f>
        <v/>
      </c>
      <c r="K68" s="37"/>
      <c r="L68" s="25"/>
      <c r="M68" s="31"/>
      <c r="N68" s="31"/>
      <c r="O68" s="31"/>
      <c r="P68" s="35" t="str">
        <f t="shared" ca="1" si="4"/>
        <v/>
      </c>
      <c r="Q68" s="35" t="str">
        <f t="shared" ca="1" si="5"/>
        <v/>
      </c>
      <c r="R68" s="32"/>
      <c r="S68" s="104"/>
    </row>
    <row r="69" spans="2:19" s="21" customFormat="1" ht="37.5" customHeight="1" x14ac:dyDescent="0.25">
      <c r="B69" s="33"/>
      <c r="C69" s="39"/>
      <c r="D69" s="19"/>
      <c r="E69" s="26"/>
      <c r="F69" s="26" t="e">
        <f>VLOOKUP(E69,valores!$B$2:$C$6,2,FALSE)</f>
        <v>#N/A</v>
      </c>
      <c r="G69" s="26"/>
      <c r="H69" s="26" t="e">
        <f>VLOOKUP(G69,valores!$F$12:$G$16,2,FALSE)</f>
        <v>#N/A</v>
      </c>
      <c r="I69" s="26" t="e">
        <f t="shared" si="3"/>
        <v>#N/A</v>
      </c>
      <c r="J69" s="26" t="str">
        <f>IFERROR(VLOOKUP(I69,valores!$C$12:$D$36,2,FALSE),"")</f>
        <v/>
      </c>
      <c r="K69" s="37"/>
      <c r="L69" s="25"/>
      <c r="M69" s="31"/>
      <c r="N69" s="31"/>
      <c r="O69" s="31"/>
      <c r="P69" s="35" t="str">
        <f t="shared" ca="1" si="4"/>
        <v/>
      </c>
      <c r="Q69" s="35" t="str">
        <f t="shared" ca="1" si="5"/>
        <v/>
      </c>
      <c r="R69" s="32"/>
      <c r="S69" s="104"/>
    </row>
    <row r="70" spans="2:19" s="21" customFormat="1" ht="37.5" customHeight="1" x14ac:dyDescent="0.25">
      <c r="B70" s="33"/>
      <c r="C70" s="39"/>
      <c r="D70" s="19"/>
      <c r="E70" s="26"/>
      <c r="F70" s="26" t="e">
        <f>VLOOKUP(E70,valores!$B$2:$C$6,2,FALSE)</f>
        <v>#N/A</v>
      </c>
      <c r="G70" s="26"/>
      <c r="H70" s="26" t="e">
        <f>VLOOKUP(G70,valores!$F$12:$G$16,2,FALSE)</f>
        <v>#N/A</v>
      </c>
      <c r="I70" s="26" t="e">
        <f t="shared" si="3"/>
        <v>#N/A</v>
      </c>
      <c r="J70" s="26" t="str">
        <f>IFERROR(VLOOKUP(I70,valores!$C$12:$D$36,2,FALSE),"")</f>
        <v/>
      </c>
      <c r="K70" s="37"/>
      <c r="L70" s="25"/>
      <c r="M70" s="31"/>
      <c r="N70" s="31"/>
      <c r="O70" s="31"/>
      <c r="P70" s="35" t="str">
        <f t="shared" ca="1" si="4"/>
        <v/>
      </c>
      <c r="Q70" s="35" t="str">
        <f t="shared" ca="1" si="5"/>
        <v/>
      </c>
      <c r="R70" s="32"/>
      <c r="S70" s="104"/>
    </row>
    <row r="71" spans="2:19" s="21" customFormat="1" ht="37.5" customHeight="1" x14ac:dyDescent="0.25">
      <c r="B71" s="33"/>
      <c r="C71" s="39"/>
      <c r="D71" s="19"/>
      <c r="E71" s="26"/>
      <c r="F71" s="26" t="e">
        <f>VLOOKUP(E71,valores!$B$2:$C$6,2,FALSE)</f>
        <v>#N/A</v>
      </c>
      <c r="G71" s="26"/>
      <c r="H71" s="26" t="e">
        <f>VLOOKUP(G71,valores!$F$12:$G$16,2,FALSE)</f>
        <v>#N/A</v>
      </c>
      <c r="I71" s="26" t="e">
        <f t="shared" si="3"/>
        <v>#N/A</v>
      </c>
      <c r="J71" s="26" t="str">
        <f>IFERROR(VLOOKUP(I71,valores!$C$12:$D$36,2,FALSE),"")</f>
        <v/>
      </c>
      <c r="K71" s="37"/>
      <c r="L71" s="25"/>
      <c r="M71" s="31"/>
      <c r="N71" s="31"/>
      <c r="O71" s="31"/>
      <c r="P71" s="35" t="str">
        <f t="shared" ca="1" si="4"/>
        <v/>
      </c>
      <c r="Q71" s="35" t="str">
        <f t="shared" ca="1" si="5"/>
        <v/>
      </c>
      <c r="R71" s="32"/>
      <c r="S71" s="104"/>
    </row>
    <row r="72" spans="2:19" s="21" customFormat="1" ht="37.5" customHeight="1" x14ac:dyDescent="0.25">
      <c r="B72" s="33"/>
      <c r="C72" s="39"/>
      <c r="D72" s="19"/>
      <c r="E72" s="26"/>
      <c r="F72" s="26" t="e">
        <f>VLOOKUP(E72,valores!$B$2:$C$6,2,FALSE)</f>
        <v>#N/A</v>
      </c>
      <c r="G72" s="26"/>
      <c r="H72" s="26" t="e">
        <f>VLOOKUP(G72,valores!$F$12:$G$16,2,FALSE)</f>
        <v>#N/A</v>
      </c>
      <c r="I72" s="26" t="e">
        <f t="shared" si="3"/>
        <v>#N/A</v>
      </c>
      <c r="J72" s="26" t="str">
        <f>IFERROR(VLOOKUP(I72,valores!$C$12:$D$36,2,FALSE),"")</f>
        <v/>
      </c>
      <c r="K72" s="37"/>
      <c r="L72" s="25"/>
      <c r="M72" s="31"/>
      <c r="N72" s="31"/>
      <c r="O72" s="31"/>
      <c r="P72" s="35" t="str">
        <f t="shared" ca="1" si="4"/>
        <v/>
      </c>
      <c r="Q72" s="35" t="str">
        <f t="shared" ca="1" si="5"/>
        <v/>
      </c>
      <c r="R72" s="32"/>
      <c r="S72" s="104"/>
    </row>
    <row r="73" spans="2:19" s="21" customFormat="1" ht="37.5" customHeight="1" x14ac:dyDescent="0.25">
      <c r="B73" s="33"/>
      <c r="C73" s="39"/>
      <c r="D73" s="19"/>
      <c r="E73" s="26"/>
      <c r="F73" s="26" t="e">
        <f>VLOOKUP(E73,valores!$B$2:$C$6,2,FALSE)</f>
        <v>#N/A</v>
      </c>
      <c r="G73" s="26"/>
      <c r="H73" s="26" t="e">
        <f>VLOOKUP(G73,valores!$F$12:$G$16,2,FALSE)</f>
        <v>#N/A</v>
      </c>
      <c r="I73" s="26" t="e">
        <f t="shared" si="3"/>
        <v>#N/A</v>
      </c>
      <c r="J73" s="26" t="str">
        <f>IFERROR(VLOOKUP(I73,valores!$C$12:$D$36,2,FALSE),"")</f>
        <v/>
      </c>
      <c r="K73" s="37"/>
      <c r="L73" s="25"/>
      <c r="M73" s="31"/>
      <c r="N73" s="31"/>
      <c r="O73" s="31"/>
      <c r="P73" s="35" t="str">
        <f t="shared" ca="1" si="4"/>
        <v/>
      </c>
      <c r="Q73" s="35" t="str">
        <f t="shared" ca="1" si="5"/>
        <v/>
      </c>
      <c r="R73" s="32"/>
      <c r="S73" s="104"/>
    </row>
    <row r="74" spans="2:19" s="21" customFormat="1" ht="37.5" customHeight="1" x14ac:dyDescent="0.25">
      <c r="B74" s="33"/>
      <c r="C74" s="39"/>
      <c r="D74" s="19"/>
      <c r="E74" s="26"/>
      <c r="F74" s="26" t="e">
        <f>VLOOKUP(E74,valores!$B$2:$C$6,2,FALSE)</f>
        <v>#N/A</v>
      </c>
      <c r="G74" s="26"/>
      <c r="H74" s="26" t="e">
        <f>VLOOKUP(G74,valores!$F$12:$G$16,2,FALSE)</f>
        <v>#N/A</v>
      </c>
      <c r="I74" s="26" t="e">
        <f t="shared" si="3"/>
        <v>#N/A</v>
      </c>
      <c r="J74" s="26" t="str">
        <f>IFERROR(VLOOKUP(I74,valores!$C$12:$D$36,2,FALSE),"")</f>
        <v/>
      </c>
      <c r="K74" s="37"/>
      <c r="L74" s="25"/>
      <c r="M74" s="31"/>
      <c r="N74" s="31"/>
      <c r="O74" s="31"/>
      <c r="P74" s="35" t="str">
        <f t="shared" ca="1" si="4"/>
        <v/>
      </c>
      <c r="Q74" s="35" t="str">
        <f t="shared" ca="1" si="5"/>
        <v/>
      </c>
      <c r="R74" s="32"/>
      <c r="S74" s="104"/>
    </row>
    <row r="75" spans="2:19" s="21" customFormat="1" ht="37.5" customHeight="1" x14ac:dyDescent="0.25">
      <c r="B75" s="33"/>
      <c r="C75" s="39"/>
      <c r="D75" s="19"/>
      <c r="E75" s="26"/>
      <c r="F75" s="26" t="e">
        <f>VLOOKUP(E75,valores!$B$2:$C$6,2,FALSE)</f>
        <v>#N/A</v>
      </c>
      <c r="G75" s="26"/>
      <c r="H75" s="26" t="e">
        <f>VLOOKUP(G75,valores!$F$12:$G$16,2,FALSE)</f>
        <v>#N/A</v>
      </c>
      <c r="I75" s="26" t="e">
        <f t="shared" si="3"/>
        <v>#N/A</v>
      </c>
      <c r="J75" s="26" t="str">
        <f>IFERROR(VLOOKUP(I75,valores!$C$12:$D$36,2,FALSE),"")</f>
        <v/>
      </c>
      <c r="K75" s="37"/>
      <c r="L75" s="25"/>
      <c r="M75" s="31"/>
      <c r="N75" s="31"/>
      <c r="O75" s="31"/>
      <c r="P75" s="35" t="str">
        <f t="shared" ca="1" si="4"/>
        <v/>
      </c>
      <c r="Q75" s="35" t="str">
        <f t="shared" ca="1" si="5"/>
        <v/>
      </c>
      <c r="R75" s="32"/>
      <c r="S75" s="104"/>
    </row>
    <row r="76" spans="2:19" s="21" customFormat="1" ht="37.5" customHeight="1" x14ac:dyDescent="0.25">
      <c r="B76" s="33"/>
      <c r="C76" s="39"/>
      <c r="D76" s="19"/>
      <c r="E76" s="26"/>
      <c r="F76" s="26" t="e">
        <f>VLOOKUP(E76,valores!$B$2:$C$6,2,FALSE)</f>
        <v>#N/A</v>
      </c>
      <c r="G76" s="26"/>
      <c r="H76" s="26" t="e">
        <f>VLOOKUP(G76,valores!$F$12:$G$16,2,FALSE)</f>
        <v>#N/A</v>
      </c>
      <c r="I76" s="26" t="e">
        <f t="shared" si="3"/>
        <v>#N/A</v>
      </c>
      <c r="J76" s="26" t="str">
        <f>IFERROR(VLOOKUP(I76,valores!$C$12:$D$36,2,FALSE),"")</f>
        <v/>
      </c>
      <c r="K76" s="37"/>
      <c r="L76" s="25"/>
      <c r="M76" s="31"/>
      <c r="N76" s="31"/>
      <c r="O76" s="31"/>
      <c r="P76" s="35" t="str">
        <f t="shared" ca="1" si="4"/>
        <v/>
      </c>
      <c r="Q76" s="35" t="str">
        <f t="shared" ca="1" si="5"/>
        <v/>
      </c>
      <c r="R76" s="32"/>
      <c r="S76" s="104"/>
    </row>
    <row r="77" spans="2:19" s="21" customFormat="1" ht="37.5" customHeight="1" x14ac:dyDescent="0.25">
      <c r="B77" s="33"/>
      <c r="C77" s="39"/>
      <c r="D77" s="19"/>
      <c r="E77" s="26"/>
      <c r="F77" s="26" t="e">
        <f>VLOOKUP(E77,valores!$B$2:$C$6,2,FALSE)</f>
        <v>#N/A</v>
      </c>
      <c r="G77" s="26"/>
      <c r="H77" s="26" t="e">
        <f>VLOOKUP(G77,valores!$F$12:$G$16,2,FALSE)</f>
        <v>#N/A</v>
      </c>
      <c r="I77" s="26" t="e">
        <f t="shared" si="3"/>
        <v>#N/A</v>
      </c>
      <c r="J77" s="26" t="str">
        <f>IFERROR(VLOOKUP(I77,valores!$C$12:$D$36,2,FALSE),"")</f>
        <v/>
      </c>
      <c r="K77" s="37"/>
      <c r="L77" s="25"/>
      <c r="M77" s="31"/>
      <c r="N77" s="31"/>
      <c r="O77" s="31"/>
      <c r="P77" s="35" t="str">
        <f t="shared" ca="1" si="4"/>
        <v/>
      </c>
      <c r="Q77" s="35" t="str">
        <f t="shared" ca="1" si="5"/>
        <v/>
      </c>
      <c r="R77" s="32"/>
      <c r="S77" s="104"/>
    </row>
    <row r="78" spans="2:19" s="21" customFormat="1" ht="37.5" customHeight="1" x14ac:dyDescent="0.25">
      <c r="B78" s="33"/>
      <c r="C78" s="39"/>
      <c r="D78" s="19"/>
      <c r="E78" s="26"/>
      <c r="F78" s="26" t="e">
        <f>VLOOKUP(E78,valores!$B$2:$C$6,2,FALSE)</f>
        <v>#N/A</v>
      </c>
      <c r="G78" s="26"/>
      <c r="H78" s="26" t="e">
        <f>VLOOKUP(G78,valores!$F$12:$G$16,2,FALSE)</f>
        <v>#N/A</v>
      </c>
      <c r="I78" s="26" t="e">
        <f t="shared" si="3"/>
        <v>#N/A</v>
      </c>
      <c r="J78" s="26" t="str">
        <f>IFERROR(VLOOKUP(I78,valores!$C$12:$D$36,2,FALSE),"")</f>
        <v/>
      </c>
      <c r="K78" s="37"/>
      <c r="L78" s="25"/>
      <c r="M78" s="31"/>
      <c r="N78" s="31"/>
      <c r="O78" s="31"/>
      <c r="P78" s="35" t="str">
        <f t="shared" ca="1" si="4"/>
        <v/>
      </c>
      <c r="Q78" s="35" t="str">
        <f t="shared" ca="1" si="5"/>
        <v/>
      </c>
      <c r="R78" s="32"/>
      <c r="S78" s="104"/>
    </row>
    <row r="79" spans="2:19" s="21" customFormat="1" ht="37.5" customHeight="1" x14ac:dyDescent="0.25">
      <c r="B79" s="33"/>
      <c r="C79" s="39"/>
      <c r="D79" s="19"/>
      <c r="E79" s="26"/>
      <c r="F79" s="26" t="e">
        <f>VLOOKUP(E79,valores!$B$2:$C$6,2,FALSE)</f>
        <v>#N/A</v>
      </c>
      <c r="G79" s="26"/>
      <c r="H79" s="26" t="e">
        <f>VLOOKUP(G79,valores!$F$12:$G$16,2,FALSE)</f>
        <v>#N/A</v>
      </c>
      <c r="I79" s="26" t="e">
        <f t="shared" si="3"/>
        <v>#N/A</v>
      </c>
      <c r="J79" s="26" t="str">
        <f>IFERROR(VLOOKUP(I79,valores!$C$12:$D$36,2,FALSE),"")</f>
        <v/>
      </c>
      <c r="K79" s="37"/>
      <c r="L79" s="25"/>
      <c r="M79" s="31"/>
      <c r="N79" s="31"/>
      <c r="O79" s="31"/>
      <c r="P79" s="35" t="str">
        <f t="shared" ca="1" si="4"/>
        <v/>
      </c>
      <c r="Q79" s="35" t="str">
        <f t="shared" ca="1" si="5"/>
        <v/>
      </c>
      <c r="R79" s="32"/>
      <c r="S79" s="104"/>
    </row>
    <row r="80" spans="2:19" s="21" customFormat="1" ht="37.5" customHeight="1" x14ac:dyDescent="0.25">
      <c r="B80" s="33"/>
      <c r="C80" s="39"/>
      <c r="D80" s="19"/>
      <c r="E80" s="26"/>
      <c r="F80" s="26" t="e">
        <f>VLOOKUP(E80,valores!$B$2:$C$6,2,FALSE)</f>
        <v>#N/A</v>
      </c>
      <c r="G80" s="26"/>
      <c r="H80" s="26" t="e">
        <f>VLOOKUP(G80,valores!$F$12:$G$16,2,FALSE)</f>
        <v>#N/A</v>
      </c>
      <c r="I80" s="26" t="e">
        <f t="shared" si="3"/>
        <v>#N/A</v>
      </c>
      <c r="J80" s="26" t="str">
        <f>IFERROR(VLOOKUP(I80,valores!$C$12:$D$36,2,FALSE),"")</f>
        <v/>
      </c>
      <c r="K80" s="37"/>
      <c r="L80" s="25"/>
      <c r="M80" s="31"/>
      <c r="N80" s="31"/>
      <c r="O80" s="31"/>
      <c r="P80" s="35" t="str">
        <f t="shared" ca="1" si="4"/>
        <v/>
      </c>
      <c r="Q80" s="35" t="str">
        <f t="shared" ca="1" si="5"/>
        <v/>
      </c>
      <c r="R80" s="32"/>
      <c r="S80" s="104"/>
    </row>
    <row r="81" spans="2:19" s="21" customFormat="1" ht="37.5" customHeight="1" x14ac:dyDescent="0.25">
      <c r="B81" s="33"/>
      <c r="C81" s="39"/>
      <c r="D81" s="19"/>
      <c r="E81" s="26"/>
      <c r="F81" s="26" t="e">
        <f>VLOOKUP(E81,valores!$B$2:$C$6,2,FALSE)</f>
        <v>#N/A</v>
      </c>
      <c r="G81" s="26"/>
      <c r="H81" s="26" t="e">
        <f>VLOOKUP(G81,valores!$F$12:$G$16,2,FALSE)</f>
        <v>#N/A</v>
      </c>
      <c r="I81" s="26" t="e">
        <f t="shared" si="3"/>
        <v>#N/A</v>
      </c>
      <c r="J81" s="26" t="str">
        <f>IFERROR(VLOOKUP(I81,valores!$C$12:$D$36,2,FALSE),"")</f>
        <v/>
      </c>
      <c r="K81" s="37"/>
      <c r="L81" s="25"/>
      <c r="M81" s="31"/>
      <c r="N81" s="31"/>
      <c r="O81" s="31"/>
      <c r="P81" s="35" t="str">
        <f t="shared" ca="1" si="4"/>
        <v/>
      </c>
      <c r="Q81" s="35" t="str">
        <f t="shared" ca="1" si="5"/>
        <v/>
      </c>
      <c r="R81" s="32"/>
      <c r="S81" s="104"/>
    </row>
    <row r="82" spans="2:19" s="21" customFormat="1" ht="37.5" customHeight="1" x14ac:dyDescent="0.25">
      <c r="B82" s="33"/>
      <c r="C82" s="39"/>
      <c r="D82" s="19"/>
      <c r="E82" s="26"/>
      <c r="F82" s="26" t="e">
        <f>VLOOKUP(E82,valores!$B$2:$C$6,2,FALSE)</f>
        <v>#N/A</v>
      </c>
      <c r="G82" s="26"/>
      <c r="H82" s="26" t="e">
        <f>VLOOKUP(G82,valores!$F$12:$G$16,2,FALSE)</f>
        <v>#N/A</v>
      </c>
      <c r="I82" s="26" t="e">
        <f t="shared" si="3"/>
        <v>#N/A</v>
      </c>
      <c r="J82" s="26" t="str">
        <f>IFERROR(VLOOKUP(I82,valores!$C$12:$D$36,2,FALSE),"")</f>
        <v/>
      </c>
      <c r="K82" s="37"/>
      <c r="L82" s="25"/>
      <c r="M82" s="31"/>
      <c r="N82" s="31"/>
      <c r="O82" s="31"/>
      <c r="P82" s="35" t="str">
        <f t="shared" ca="1" si="4"/>
        <v/>
      </c>
      <c r="Q82" s="35" t="str">
        <f t="shared" ca="1" si="5"/>
        <v/>
      </c>
      <c r="R82" s="32"/>
      <c r="S82" s="104"/>
    </row>
    <row r="83" spans="2:19" s="21" customFormat="1" ht="37.5" customHeight="1" x14ac:dyDescent="0.25">
      <c r="B83" s="33"/>
      <c r="C83" s="39"/>
      <c r="D83" s="19"/>
      <c r="E83" s="26"/>
      <c r="F83" s="26" t="e">
        <f>VLOOKUP(E83,valores!$B$2:$C$6,2,FALSE)</f>
        <v>#N/A</v>
      </c>
      <c r="G83" s="26"/>
      <c r="H83" s="26" t="e">
        <f>VLOOKUP(G83,valores!$F$12:$G$16,2,FALSE)</f>
        <v>#N/A</v>
      </c>
      <c r="I83" s="26" t="e">
        <f t="shared" si="3"/>
        <v>#N/A</v>
      </c>
      <c r="J83" s="26" t="str">
        <f>IFERROR(VLOOKUP(I83,valores!$C$12:$D$36,2,FALSE),"")</f>
        <v/>
      </c>
      <c r="K83" s="37"/>
      <c r="L83" s="25"/>
      <c r="M83" s="31"/>
      <c r="N83" s="31"/>
      <c r="O83" s="31"/>
      <c r="P83" s="35" t="str">
        <f t="shared" ca="1" si="4"/>
        <v/>
      </c>
      <c r="Q83" s="35" t="str">
        <f t="shared" ca="1" si="5"/>
        <v/>
      </c>
      <c r="R83" s="32"/>
      <c r="S83" s="104"/>
    </row>
    <row r="84" spans="2:19" s="21" customFormat="1" ht="37.5" customHeight="1" x14ac:dyDescent="0.25">
      <c r="B84" s="33"/>
      <c r="C84" s="39"/>
      <c r="D84" s="19"/>
      <c r="E84" s="26"/>
      <c r="F84" s="26" t="e">
        <f>VLOOKUP(E84,valores!$B$2:$C$6,2,FALSE)</f>
        <v>#N/A</v>
      </c>
      <c r="G84" s="26"/>
      <c r="H84" s="26" t="e">
        <f>VLOOKUP(G84,valores!$F$12:$G$16,2,FALSE)</f>
        <v>#N/A</v>
      </c>
      <c r="I84" s="26" t="e">
        <f t="shared" si="3"/>
        <v>#N/A</v>
      </c>
      <c r="J84" s="26" t="str">
        <f>IFERROR(VLOOKUP(I84,valores!$C$12:$D$36,2,FALSE),"")</f>
        <v/>
      </c>
      <c r="K84" s="37"/>
      <c r="L84" s="25"/>
      <c r="M84" s="31"/>
      <c r="N84" s="31"/>
      <c r="O84" s="31"/>
      <c r="P84" s="35" t="str">
        <f t="shared" ca="1" si="4"/>
        <v/>
      </c>
      <c r="Q84" s="35" t="str">
        <f t="shared" ca="1" si="5"/>
        <v/>
      </c>
      <c r="R84" s="32"/>
      <c r="S84" s="104"/>
    </row>
    <row r="85" spans="2:19" s="21" customFormat="1" ht="37.5" customHeight="1" x14ac:dyDescent="0.25">
      <c r="B85" s="33"/>
      <c r="C85" s="39"/>
      <c r="D85" s="19"/>
      <c r="E85" s="26"/>
      <c r="F85" s="26" t="e">
        <f>VLOOKUP(E85,valores!$B$2:$C$6,2,FALSE)</f>
        <v>#N/A</v>
      </c>
      <c r="G85" s="26"/>
      <c r="H85" s="26" t="e">
        <f>VLOOKUP(G85,valores!$F$12:$G$16,2,FALSE)</f>
        <v>#N/A</v>
      </c>
      <c r="I85" s="26" t="e">
        <f t="shared" si="3"/>
        <v>#N/A</v>
      </c>
      <c r="J85" s="26" t="str">
        <f>IFERROR(VLOOKUP(I85,valores!$C$12:$D$36,2,FALSE),"")</f>
        <v/>
      </c>
      <c r="K85" s="37"/>
      <c r="L85" s="25"/>
      <c r="M85" s="31"/>
      <c r="N85" s="31"/>
      <c r="O85" s="31"/>
      <c r="P85" s="35" t="str">
        <f t="shared" ca="1" si="4"/>
        <v/>
      </c>
      <c r="Q85" s="35" t="str">
        <f t="shared" ca="1" si="5"/>
        <v/>
      </c>
      <c r="R85" s="32"/>
      <c r="S85" s="104"/>
    </row>
    <row r="86" spans="2:19" s="21" customFormat="1" ht="37.5" customHeight="1" x14ac:dyDescent="0.25">
      <c r="B86" s="33"/>
      <c r="C86" s="39"/>
      <c r="D86" s="19"/>
      <c r="E86" s="26"/>
      <c r="F86" s="26" t="e">
        <f>VLOOKUP(E86,valores!$B$2:$C$6,2,FALSE)</f>
        <v>#N/A</v>
      </c>
      <c r="G86" s="26"/>
      <c r="H86" s="26" t="e">
        <f>VLOOKUP(G86,valores!$F$12:$G$16,2,FALSE)</f>
        <v>#N/A</v>
      </c>
      <c r="I86" s="26" t="e">
        <f t="shared" si="3"/>
        <v>#N/A</v>
      </c>
      <c r="J86" s="26" t="str">
        <f>IFERROR(VLOOKUP(I86,valores!$C$12:$D$36,2,FALSE),"")</f>
        <v/>
      </c>
      <c r="K86" s="37"/>
      <c r="L86" s="25"/>
      <c r="M86" s="31"/>
      <c r="N86" s="31"/>
      <c r="O86" s="31"/>
      <c r="P86" s="35" t="str">
        <f t="shared" ca="1" si="4"/>
        <v/>
      </c>
      <c r="Q86" s="35" t="str">
        <f t="shared" ca="1" si="5"/>
        <v/>
      </c>
      <c r="R86" s="32"/>
      <c r="S86" s="104"/>
    </row>
    <row r="87" spans="2:19" s="21" customFormat="1" ht="37.5" customHeight="1" x14ac:dyDescent="0.25">
      <c r="B87" s="33"/>
      <c r="C87" s="39"/>
      <c r="D87" s="19"/>
      <c r="E87" s="26"/>
      <c r="F87" s="26" t="e">
        <f>VLOOKUP(E87,valores!$B$2:$C$6,2,FALSE)</f>
        <v>#N/A</v>
      </c>
      <c r="G87" s="26"/>
      <c r="H87" s="26" t="e">
        <f>VLOOKUP(G87,valores!$F$12:$G$16,2,FALSE)</f>
        <v>#N/A</v>
      </c>
      <c r="I87" s="26" t="e">
        <f t="shared" si="3"/>
        <v>#N/A</v>
      </c>
      <c r="J87" s="26" t="str">
        <f>IFERROR(VLOOKUP(I87,valores!$C$12:$D$36,2,FALSE),"")</f>
        <v/>
      </c>
      <c r="K87" s="37"/>
      <c r="L87" s="25"/>
      <c r="M87" s="31"/>
      <c r="N87" s="31"/>
      <c r="O87" s="31"/>
      <c r="P87" s="35" t="str">
        <f t="shared" ca="1" si="4"/>
        <v/>
      </c>
      <c r="Q87" s="35" t="str">
        <f t="shared" ca="1" si="5"/>
        <v/>
      </c>
      <c r="R87" s="32"/>
      <c r="S87" s="104"/>
    </row>
    <row r="88" spans="2:19" s="21" customFormat="1" ht="37.5" customHeight="1" x14ac:dyDescent="0.25">
      <c r="B88" s="33"/>
      <c r="C88" s="39"/>
      <c r="D88" s="19"/>
      <c r="E88" s="26"/>
      <c r="F88" s="26" t="e">
        <f>VLOOKUP(E88,valores!$B$2:$C$6,2,FALSE)</f>
        <v>#N/A</v>
      </c>
      <c r="G88" s="26"/>
      <c r="H88" s="26" t="e">
        <f>VLOOKUP(G88,valores!$F$12:$G$16,2,FALSE)</f>
        <v>#N/A</v>
      </c>
      <c r="I88" s="26" t="e">
        <f t="shared" si="3"/>
        <v>#N/A</v>
      </c>
      <c r="J88" s="26" t="str">
        <f>IFERROR(VLOOKUP(I88,valores!$C$12:$D$36,2,FALSE),"")</f>
        <v/>
      </c>
      <c r="K88" s="37"/>
      <c r="L88" s="25"/>
      <c r="M88" s="31"/>
      <c r="N88" s="31"/>
      <c r="O88" s="31"/>
      <c r="P88" s="35" t="str">
        <f t="shared" ca="1" si="4"/>
        <v/>
      </c>
      <c r="Q88" s="35" t="str">
        <f t="shared" ca="1" si="5"/>
        <v/>
      </c>
      <c r="R88" s="32"/>
      <c r="S88" s="104"/>
    </row>
    <row r="89" spans="2:19" s="21" customFormat="1" ht="37.5" customHeight="1" x14ac:dyDescent="0.25">
      <c r="B89" s="33"/>
      <c r="C89" s="39"/>
      <c r="D89" s="19"/>
      <c r="E89" s="26"/>
      <c r="F89" s="26" t="e">
        <f>VLOOKUP(E89,valores!$B$2:$C$6,2,FALSE)</f>
        <v>#N/A</v>
      </c>
      <c r="G89" s="26"/>
      <c r="H89" s="26" t="e">
        <f>VLOOKUP(G89,valores!$F$12:$G$16,2,FALSE)</f>
        <v>#N/A</v>
      </c>
      <c r="I89" s="26" t="e">
        <f t="shared" si="3"/>
        <v>#N/A</v>
      </c>
      <c r="J89" s="26" t="str">
        <f>IFERROR(VLOOKUP(I89,valores!$C$12:$D$36,2,FALSE),"")</f>
        <v/>
      </c>
      <c r="K89" s="37"/>
      <c r="L89" s="25"/>
      <c r="M89" s="31"/>
      <c r="N89" s="31"/>
      <c r="O89" s="31"/>
      <c r="P89" s="35" t="str">
        <f t="shared" ca="1" si="4"/>
        <v/>
      </c>
      <c r="Q89" s="35" t="str">
        <f t="shared" ca="1" si="5"/>
        <v/>
      </c>
      <c r="R89" s="32"/>
      <c r="S89" s="104"/>
    </row>
    <row r="90" spans="2:19" s="21" customFormat="1" ht="37.5" customHeight="1" x14ac:dyDescent="0.25">
      <c r="B90" s="33"/>
      <c r="C90" s="39"/>
      <c r="D90" s="19"/>
      <c r="E90" s="26"/>
      <c r="F90" s="26" t="e">
        <f>VLOOKUP(E90,valores!$B$2:$C$6,2,FALSE)</f>
        <v>#N/A</v>
      </c>
      <c r="G90" s="26"/>
      <c r="H90" s="26" t="e">
        <f>VLOOKUP(G90,valores!$F$12:$G$16,2,FALSE)</f>
        <v>#N/A</v>
      </c>
      <c r="I90" s="26" t="e">
        <f t="shared" si="3"/>
        <v>#N/A</v>
      </c>
      <c r="J90" s="26" t="str">
        <f>IFERROR(VLOOKUP(I90,valores!$C$12:$D$36,2,FALSE),"")</f>
        <v/>
      </c>
      <c r="K90" s="37"/>
      <c r="L90" s="25"/>
      <c r="M90" s="31"/>
      <c r="N90" s="31"/>
      <c r="O90" s="31"/>
      <c r="P90" s="35" t="str">
        <f t="shared" ca="1" si="4"/>
        <v/>
      </c>
      <c r="Q90" s="35" t="str">
        <f t="shared" ca="1" si="5"/>
        <v/>
      </c>
      <c r="R90" s="32"/>
      <c r="S90" s="104"/>
    </row>
    <row r="91" spans="2:19" s="21" customFormat="1" ht="37.5" customHeight="1" x14ac:dyDescent="0.25">
      <c r="B91" s="33"/>
      <c r="C91" s="39"/>
      <c r="D91" s="19"/>
      <c r="E91" s="26"/>
      <c r="F91" s="26" t="e">
        <f>VLOOKUP(E91,valores!$B$2:$C$6,2,FALSE)</f>
        <v>#N/A</v>
      </c>
      <c r="G91" s="26"/>
      <c r="H91" s="26" t="e">
        <f>VLOOKUP(G91,valores!$F$12:$G$16,2,FALSE)</f>
        <v>#N/A</v>
      </c>
      <c r="I91" s="26" t="e">
        <f t="shared" si="3"/>
        <v>#N/A</v>
      </c>
      <c r="J91" s="26" t="str">
        <f>IFERROR(VLOOKUP(I91,valores!$C$12:$D$36,2,FALSE),"")</f>
        <v/>
      </c>
      <c r="K91" s="37"/>
      <c r="L91" s="25"/>
      <c r="M91" s="31"/>
      <c r="N91" s="31"/>
      <c r="O91" s="31"/>
      <c r="P91" s="35" t="str">
        <f t="shared" ca="1" si="4"/>
        <v/>
      </c>
      <c r="Q91" s="35" t="str">
        <f t="shared" ca="1" si="5"/>
        <v/>
      </c>
      <c r="R91" s="32"/>
      <c r="S91" s="104"/>
    </row>
    <row r="92" spans="2:19" s="21" customFormat="1" ht="37.5" customHeight="1" x14ac:dyDescent="0.25">
      <c r="B92" s="33"/>
      <c r="C92" s="39"/>
      <c r="D92" s="19"/>
      <c r="E92" s="26"/>
      <c r="F92" s="26" t="e">
        <f>VLOOKUP(E92,valores!$B$2:$C$6,2,FALSE)</f>
        <v>#N/A</v>
      </c>
      <c r="G92" s="26"/>
      <c r="H92" s="26" t="e">
        <f>VLOOKUP(G92,valores!$F$12:$G$16,2,FALSE)</f>
        <v>#N/A</v>
      </c>
      <c r="I92" s="26" t="e">
        <f t="shared" si="3"/>
        <v>#N/A</v>
      </c>
      <c r="J92" s="26" t="str">
        <f>IFERROR(VLOOKUP(I92,valores!$C$12:$D$36,2,FALSE),"")</f>
        <v/>
      </c>
      <c r="K92" s="37"/>
      <c r="L92" s="25"/>
      <c r="M92" s="31"/>
      <c r="N92" s="31"/>
      <c r="O92" s="31"/>
      <c r="P92" s="35" t="str">
        <f t="shared" ca="1" si="4"/>
        <v/>
      </c>
      <c r="Q92" s="35" t="str">
        <f t="shared" ca="1" si="5"/>
        <v/>
      </c>
      <c r="R92" s="32"/>
      <c r="S92" s="104"/>
    </row>
    <row r="93" spans="2:19" s="21" customFormat="1" ht="37.5" customHeight="1" x14ac:dyDescent="0.25">
      <c r="B93" s="33"/>
      <c r="C93" s="39"/>
      <c r="D93" s="19"/>
      <c r="E93" s="26"/>
      <c r="F93" s="26" t="e">
        <f>VLOOKUP(E93,valores!$B$2:$C$6,2,FALSE)</f>
        <v>#N/A</v>
      </c>
      <c r="G93" s="26"/>
      <c r="H93" s="26" t="e">
        <f>VLOOKUP(G93,valores!$F$12:$G$16,2,FALSE)</f>
        <v>#N/A</v>
      </c>
      <c r="I93" s="26" t="e">
        <f t="shared" si="3"/>
        <v>#N/A</v>
      </c>
      <c r="J93" s="26" t="str">
        <f>IFERROR(VLOOKUP(I93,valores!$C$12:$D$36,2,FALSE),"")</f>
        <v/>
      </c>
      <c r="K93" s="37"/>
      <c r="L93" s="25"/>
      <c r="M93" s="31"/>
      <c r="N93" s="31"/>
      <c r="O93" s="31"/>
      <c r="P93" s="35" t="str">
        <f t="shared" ca="1" si="4"/>
        <v/>
      </c>
      <c r="Q93" s="35" t="str">
        <f t="shared" ca="1" si="5"/>
        <v/>
      </c>
      <c r="R93" s="32"/>
      <c r="S93" s="104"/>
    </row>
    <row r="94" spans="2:19" s="21" customFormat="1" ht="37.5" customHeight="1" x14ac:dyDescent="0.25">
      <c r="B94" s="33"/>
      <c r="C94" s="39"/>
      <c r="D94" s="19"/>
      <c r="E94" s="26"/>
      <c r="F94" s="26" t="e">
        <f>VLOOKUP(E94,valores!$B$2:$C$6,2,FALSE)</f>
        <v>#N/A</v>
      </c>
      <c r="G94" s="26"/>
      <c r="H94" s="26" t="e">
        <f>VLOOKUP(G94,valores!$F$12:$G$16,2,FALSE)</f>
        <v>#N/A</v>
      </c>
      <c r="I94" s="26" t="e">
        <f t="shared" si="3"/>
        <v>#N/A</v>
      </c>
      <c r="J94" s="26" t="str">
        <f>IFERROR(VLOOKUP(I94,valores!$C$12:$D$36,2,FALSE),"")</f>
        <v/>
      </c>
      <c r="K94" s="37"/>
      <c r="L94" s="25"/>
      <c r="M94" s="31"/>
      <c r="N94" s="31"/>
      <c r="O94" s="31"/>
      <c r="P94" s="35" t="str">
        <f t="shared" ca="1" si="4"/>
        <v/>
      </c>
      <c r="Q94" s="35" t="str">
        <f t="shared" ca="1" si="5"/>
        <v/>
      </c>
      <c r="R94" s="32"/>
      <c r="S94" s="104"/>
    </row>
    <row r="95" spans="2:19" s="21" customFormat="1" ht="37.5" customHeight="1" x14ac:dyDescent="0.25">
      <c r="B95" s="33"/>
      <c r="C95" s="39"/>
      <c r="D95" s="19"/>
      <c r="E95" s="26"/>
      <c r="F95" s="26" t="e">
        <f>VLOOKUP(E95,valores!$B$2:$C$6,2,FALSE)</f>
        <v>#N/A</v>
      </c>
      <c r="G95" s="26"/>
      <c r="H95" s="26" t="e">
        <f>VLOOKUP(G95,valores!$F$12:$G$16,2,FALSE)</f>
        <v>#N/A</v>
      </c>
      <c r="I95" s="26" t="e">
        <f t="shared" si="3"/>
        <v>#N/A</v>
      </c>
      <c r="J95" s="26" t="str">
        <f>IFERROR(VLOOKUP(I95,valores!$C$12:$D$36,2,FALSE),"")</f>
        <v/>
      </c>
      <c r="K95" s="37"/>
      <c r="L95" s="25"/>
      <c r="M95" s="31"/>
      <c r="N95" s="31"/>
      <c r="O95" s="31"/>
      <c r="P95" s="35" t="str">
        <f t="shared" ca="1" si="4"/>
        <v/>
      </c>
      <c r="Q95" s="35" t="str">
        <f t="shared" ca="1" si="5"/>
        <v/>
      </c>
      <c r="R95" s="32"/>
      <c r="S95" s="104"/>
    </row>
    <row r="96" spans="2:19" s="21" customFormat="1" ht="37.5" customHeight="1" x14ac:dyDescent="0.25">
      <c r="B96" s="33"/>
      <c r="C96" s="39"/>
      <c r="D96" s="19"/>
      <c r="E96" s="26"/>
      <c r="F96" s="26" t="e">
        <f>VLOOKUP(E96,valores!$B$2:$C$6,2,FALSE)</f>
        <v>#N/A</v>
      </c>
      <c r="G96" s="26"/>
      <c r="H96" s="26" t="e">
        <f>VLOOKUP(G96,valores!$F$12:$G$16,2,FALSE)</f>
        <v>#N/A</v>
      </c>
      <c r="I96" s="26" t="e">
        <f t="shared" si="3"/>
        <v>#N/A</v>
      </c>
      <c r="J96" s="26" t="str">
        <f>IFERROR(VLOOKUP(I96,valores!$C$12:$D$36,2,FALSE),"")</f>
        <v/>
      </c>
      <c r="K96" s="37"/>
      <c r="L96" s="25"/>
      <c r="M96" s="31"/>
      <c r="N96" s="31"/>
      <c r="O96" s="31"/>
      <c r="P96" s="35" t="str">
        <f t="shared" ca="1" si="4"/>
        <v/>
      </c>
      <c r="Q96" s="35" t="str">
        <f t="shared" ca="1" si="5"/>
        <v/>
      </c>
      <c r="R96" s="32"/>
      <c r="S96" s="104"/>
    </row>
    <row r="97" spans="2:19" s="21" customFormat="1" ht="37.5" customHeight="1" x14ac:dyDescent="0.25">
      <c r="B97" s="33"/>
      <c r="C97" s="39"/>
      <c r="D97" s="19"/>
      <c r="E97" s="26"/>
      <c r="F97" s="26" t="e">
        <f>VLOOKUP(E97,valores!$B$2:$C$6,2,FALSE)</f>
        <v>#N/A</v>
      </c>
      <c r="G97" s="26"/>
      <c r="H97" s="26" t="e">
        <f>VLOOKUP(G97,valores!$F$12:$G$16,2,FALSE)</f>
        <v>#N/A</v>
      </c>
      <c r="I97" s="26" t="e">
        <f t="shared" si="3"/>
        <v>#N/A</v>
      </c>
      <c r="J97" s="26" t="str">
        <f>IFERROR(VLOOKUP(I97,valores!$C$12:$D$36,2,FALSE),"")</f>
        <v/>
      </c>
      <c r="K97" s="37"/>
      <c r="L97" s="25"/>
      <c r="M97" s="31"/>
      <c r="N97" s="31"/>
      <c r="O97" s="31"/>
      <c r="P97" s="35" t="str">
        <f t="shared" ca="1" si="4"/>
        <v/>
      </c>
      <c r="Q97" s="35" t="str">
        <f t="shared" ca="1" si="5"/>
        <v/>
      </c>
      <c r="R97" s="32"/>
      <c r="S97" s="104"/>
    </row>
    <row r="98" spans="2:19" s="21" customFormat="1" ht="37.5" customHeight="1" x14ac:dyDescent="0.25">
      <c r="B98" s="33"/>
      <c r="C98" s="39"/>
      <c r="D98" s="19"/>
      <c r="E98" s="26"/>
      <c r="F98" s="26" t="e">
        <f>VLOOKUP(E98,valores!$B$2:$C$6,2,FALSE)</f>
        <v>#N/A</v>
      </c>
      <c r="G98" s="26"/>
      <c r="H98" s="26" t="e">
        <f>VLOOKUP(G98,valores!$F$12:$G$16,2,FALSE)</f>
        <v>#N/A</v>
      </c>
      <c r="I98" s="26" t="e">
        <f t="shared" si="3"/>
        <v>#N/A</v>
      </c>
      <c r="J98" s="26" t="str">
        <f>IFERROR(VLOOKUP(I98,valores!$C$12:$D$36,2,FALSE),"")</f>
        <v/>
      </c>
      <c r="K98" s="37"/>
      <c r="L98" s="25"/>
      <c r="M98" s="31"/>
      <c r="N98" s="31"/>
      <c r="O98" s="31"/>
      <c r="P98" s="35" t="str">
        <f t="shared" ca="1" si="4"/>
        <v/>
      </c>
      <c r="Q98" s="35" t="str">
        <f t="shared" ca="1" si="5"/>
        <v/>
      </c>
      <c r="R98" s="32"/>
      <c r="S98" s="104"/>
    </row>
    <row r="99" spans="2:19" s="21" customFormat="1" ht="37.5" customHeight="1" x14ac:dyDescent="0.25">
      <c r="B99" s="33"/>
      <c r="C99" s="39"/>
      <c r="D99" s="19"/>
      <c r="E99" s="26"/>
      <c r="F99" s="26" t="e">
        <f>VLOOKUP(E99,valores!$B$2:$C$6,2,FALSE)</f>
        <v>#N/A</v>
      </c>
      <c r="G99" s="26"/>
      <c r="H99" s="26" t="e">
        <f>VLOOKUP(G99,valores!$F$12:$G$16,2,FALSE)</f>
        <v>#N/A</v>
      </c>
      <c r="I99" s="26" t="e">
        <f t="shared" si="3"/>
        <v>#N/A</v>
      </c>
      <c r="J99" s="26" t="str">
        <f>IFERROR(VLOOKUP(I99,valores!$C$12:$D$36,2,FALSE),"")</f>
        <v/>
      </c>
      <c r="K99" s="37"/>
      <c r="L99" s="25"/>
      <c r="M99" s="31"/>
      <c r="N99" s="31"/>
      <c r="O99" s="31"/>
      <c r="P99" s="35" t="str">
        <f t="shared" ca="1" si="4"/>
        <v/>
      </c>
      <c r="Q99" s="35" t="str">
        <f t="shared" ca="1" si="5"/>
        <v/>
      </c>
      <c r="R99" s="32"/>
      <c r="S99" s="104"/>
    </row>
    <row r="100" spans="2:19" s="21" customFormat="1" ht="37.5" customHeight="1" x14ac:dyDescent="0.25">
      <c r="B100" s="33"/>
      <c r="C100" s="39"/>
      <c r="D100" s="19"/>
      <c r="E100" s="26"/>
      <c r="F100" s="26" t="e">
        <f>VLOOKUP(E100,valores!$B$2:$C$6,2,FALSE)</f>
        <v>#N/A</v>
      </c>
      <c r="G100" s="26"/>
      <c r="H100" s="26" t="e">
        <f>VLOOKUP(G100,valores!$F$12:$G$16,2,FALSE)</f>
        <v>#N/A</v>
      </c>
      <c r="I100" s="26" t="e">
        <f t="shared" si="3"/>
        <v>#N/A</v>
      </c>
      <c r="J100" s="26" t="str">
        <f>IFERROR(VLOOKUP(I100,valores!$C$12:$D$36,2,FALSE),"")</f>
        <v/>
      </c>
      <c r="K100" s="37"/>
      <c r="L100" s="25"/>
      <c r="M100" s="31"/>
      <c r="N100" s="31"/>
      <c r="O100" s="31"/>
      <c r="P100" s="35" t="str">
        <f t="shared" ca="1" si="4"/>
        <v/>
      </c>
      <c r="Q100" s="35" t="str">
        <f t="shared" ca="1" si="5"/>
        <v/>
      </c>
      <c r="R100" s="32"/>
      <c r="S100" s="104"/>
    </row>
    <row r="101" spans="2:19" s="21" customFormat="1" ht="37.5" customHeight="1" x14ac:dyDescent="0.25">
      <c r="B101" s="33"/>
      <c r="C101" s="39"/>
      <c r="D101" s="19"/>
      <c r="E101" s="26"/>
      <c r="F101" s="26" t="e">
        <f>VLOOKUP(E101,valores!$B$2:$C$6,2,FALSE)</f>
        <v>#N/A</v>
      </c>
      <c r="G101" s="26"/>
      <c r="H101" s="26" t="e">
        <f>VLOOKUP(G101,valores!$F$12:$G$16,2,FALSE)</f>
        <v>#N/A</v>
      </c>
      <c r="I101" s="26" t="e">
        <f t="shared" si="3"/>
        <v>#N/A</v>
      </c>
      <c r="J101" s="26" t="str">
        <f>IFERROR(VLOOKUP(I101,valores!$C$12:$D$36,2,FALSE),"")</f>
        <v/>
      </c>
      <c r="K101" s="37"/>
      <c r="L101" s="25"/>
      <c r="M101" s="31"/>
      <c r="N101" s="31"/>
      <c r="O101" s="31"/>
      <c r="P101" s="35" t="str">
        <f t="shared" ca="1" si="4"/>
        <v/>
      </c>
      <c r="Q101" s="35" t="str">
        <f t="shared" ca="1" si="5"/>
        <v/>
      </c>
      <c r="R101" s="32"/>
      <c r="S101" s="104"/>
    </row>
    <row r="102" spans="2:19" s="21" customFormat="1" ht="37.5" customHeight="1" x14ac:dyDescent="0.25">
      <c r="B102" s="33"/>
      <c r="C102" s="39"/>
      <c r="D102" s="19"/>
      <c r="E102" s="26"/>
      <c r="F102" s="26" t="e">
        <f>VLOOKUP(E102,valores!$B$2:$C$6,2,FALSE)</f>
        <v>#N/A</v>
      </c>
      <c r="G102" s="26"/>
      <c r="H102" s="26" t="e">
        <f>VLOOKUP(G102,valores!$F$12:$G$16,2,FALSE)</f>
        <v>#N/A</v>
      </c>
      <c r="I102" s="26" t="e">
        <f t="shared" si="3"/>
        <v>#N/A</v>
      </c>
      <c r="J102" s="26" t="str">
        <f>IFERROR(VLOOKUP(I102,valores!$C$12:$D$36,2,FALSE),"")</f>
        <v/>
      </c>
      <c r="K102" s="37"/>
      <c r="L102" s="25"/>
      <c r="M102" s="31"/>
      <c r="N102" s="31"/>
      <c r="O102" s="31"/>
      <c r="P102" s="35" t="str">
        <f t="shared" ca="1" si="4"/>
        <v/>
      </c>
      <c r="Q102" s="35" t="str">
        <f t="shared" ca="1" si="5"/>
        <v/>
      </c>
      <c r="R102" s="32"/>
      <c r="S102" s="104"/>
    </row>
    <row r="103" spans="2:19" s="21" customFormat="1" ht="37.5" customHeight="1" x14ac:dyDescent="0.25">
      <c r="B103" s="33"/>
      <c r="C103" s="39"/>
      <c r="D103" s="19"/>
      <c r="E103" s="26"/>
      <c r="F103" s="26" t="e">
        <f>VLOOKUP(E103,valores!$B$2:$C$6,2,FALSE)</f>
        <v>#N/A</v>
      </c>
      <c r="G103" s="26"/>
      <c r="H103" s="26" t="e">
        <f>VLOOKUP(G103,valores!$F$12:$G$16,2,FALSE)</f>
        <v>#N/A</v>
      </c>
      <c r="I103" s="26" t="e">
        <f t="shared" si="3"/>
        <v>#N/A</v>
      </c>
      <c r="J103" s="26" t="str">
        <f>IFERROR(VLOOKUP(I103,valores!$C$12:$D$36,2,FALSE),"")</f>
        <v/>
      </c>
      <c r="K103" s="37"/>
      <c r="L103" s="25"/>
      <c r="M103" s="31"/>
      <c r="N103" s="31"/>
      <c r="O103" s="31"/>
      <c r="P103" s="35" t="str">
        <f t="shared" ca="1" si="4"/>
        <v/>
      </c>
      <c r="Q103" s="35" t="str">
        <f t="shared" ca="1" si="5"/>
        <v/>
      </c>
      <c r="R103" s="32"/>
      <c r="S103" s="104"/>
    </row>
    <row r="104" spans="2:19" s="21" customFormat="1" ht="37.5" customHeight="1" x14ac:dyDescent="0.25">
      <c r="B104" s="33"/>
      <c r="C104" s="39"/>
      <c r="D104" s="19"/>
      <c r="E104" s="26"/>
      <c r="F104" s="26" t="e">
        <f>VLOOKUP(E104,valores!$B$2:$C$6,2,FALSE)</f>
        <v>#N/A</v>
      </c>
      <c r="G104" s="26"/>
      <c r="H104" s="26" t="e">
        <f>VLOOKUP(G104,valores!$F$12:$G$16,2,FALSE)</f>
        <v>#N/A</v>
      </c>
      <c r="I104" s="26" t="e">
        <f t="shared" si="3"/>
        <v>#N/A</v>
      </c>
      <c r="J104" s="26" t="str">
        <f>IFERROR(VLOOKUP(I104,valores!$C$12:$D$36,2,FALSE),"")</f>
        <v/>
      </c>
      <c r="K104" s="37"/>
      <c r="L104" s="25"/>
      <c r="M104" s="31"/>
      <c r="N104" s="31"/>
      <c r="O104" s="31"/>
      <c r="P104" s="35" t="str">
        <f t="shared" ca="1" si="4"/>
        <v/>
      </c>
      <c r="Q104" s="35" t="str">
        <f t="shared" ca="1" si="5"/>
        <v/>
      </c>
      <c r="R104" s="32"/>
      <c r="S104" s="104"/>
    </row>
    <row r="105" spans="2:19" s="21" customFormat="1" ht="37.5" customHeight="1" x14ac:dyDescent="0.25">
      <c r="B105" s="33"/>
      <c r="C105" s="39"/>
      <c r="D105" s="19"/>
      <c r="E105" s="26"/>
      <c r="F105" s="26" t="e">
        <f>VLOOKUP(E105,valores!$B$2:$C$6,2,FALSE)</f>
        <v>#N/A</v>
      </c>
      <c r="G105" s="26"/>
      <c r="H105" s="26" t="e">
        <f>VLOOKUP(G105,valores!$F$12:$G$16,2,FALSE)</f>
        <v>#N/A</v>
      </c>
      <c r="I105" s="26" t="e">
        <f t="shared" si="3"/>
        <v>#N/A</v>
      </c>
      <c r="J105" s="26" t="str">
        <f>IFERROR(VLOOKUP(I105,valores!$C$12:$D$36,2,FALSE),"")</f>
        <v/>
      </c>
      <c r="K105" s="37"/>
      <c r="L105" s="25"/>
      <c r="M105" s="31"/>
      <c r="N105" s="31"/>
      <c r="O105" s="31"/>
      <c r="P105" s="35" t="str">
        <f t="shared" ca="1" si="4"/>
        <v/>
      </c>
      <c r="Q105" s="35" t="str">
        <f t="shared" ca="1" si="5"/>
        <v/>
      </c>
      <c r="R105" s="32"/>
      <c r="S105" s="104"/>
    </row>
    <row r="106" spans="2:19" s="21" customFormat="1" ht="37.5" customHeight="1" x14ac:dyDescent="0.25">
      <c r="B106" s="33"/>
      <c r="C106" s="39"/>
      <c r="D106" s="19"/>
      <c r="E106" s="26"/>
      <c r="F106" s="26" t="e">
        <f>VLOOKUP(E106,valores!$B$2:$C$6,2,FALSE)</f>
        <v>#N/A</v>
      </c>
      <c r="G106" s="26"/>
      <c r="H106" s="26" t="e">
        <f>VLOOKUP(G106,valores!$F$12:$G$16,2,FALSE)</f>
        <v>#N/A</v>
      </c>
      <c r="I106" s="26" t="e">
        <f t="shared" si="3"/>
        <v>#N/A</v>
      </c>
      <c r="J106" s="26" t="str">
        <f>IFERROR(VLOOKUP(I106,valores!$C$12:$D$36,2,FALSE),"")</f>
        <v/>
      </c>
      <c r="K106" s="37"/>
      <c r="L106" s="25"/>
      <c r="M106" s="31"/>
      <c r="N106" s="31"/>
      <c r="O106" s="31"/>
      <c r="P106" s="35" t="str">
        <f t="shared" ca="1" si="4"/>
        <v/>
      </c>
      <c r="Q106" s="35" t="str">
        <f t="shared" ca="1" si="5"/>
        <v/>
      </c>
      <c r="R106" s="32"/>
      <c r="S106" s="104"/>
    </row>
    <row r="107" spans="2:19" s="21" customFormat="1" ht="37.5" customHeight="1" x14ac:dyDescent="0.25">
      <c r="B107" s="33"/>
      <c r="C107" s="39"/>
      <c r="D107" s="19"/>
      <c r="E107" s="26"/>
      <c r="F107" s="26" t="e">
        <f>VLOOKUP(E107,valores!$B$2:$C$6,2,FALSE)</f>
        <v>#N/A</v>
      </c>
      <c r="G107" s="26"/>
      <c r="H107" s="26" t="e">
        <f>VLOOKUP(G107,valores!$F$12:$G$16,2,FALSE)</f>
        <v>#N/A</v>
      </c>
      <c r="I107" s="26" t="e">
        <f t="shared" si="3"/>
        <v>#N/A</v>
      </c>
      <c r="J107" s="26" t="str">
        <f>IFERROR(VLOOKUP(I107,valores!$C$12:$D$36,2,FALSE),"")</f>
        <v/>
      </c>
      <c r="K107" s="37"/>
      <c r="L107" s="25"/>
      <c r="M107" s="31"/>
      <c r="N107" s="31"/>
      <c r="O107" s="31"/>
      <c r="P107" s="35" t="str">
        <f t="shared" ca="1" si="4"/>
        <v/>
      </c>
      <c r="Q107" s="35" t="str">
        <f t="shared" ca="1" si="5"/>
        <v/>
      </c>
      <c r="R107" s="32"/>
      <c r="S107" s="104"/>
    </row>
    <row r="108" spans="2:19" s="21" customFormat="1" ht="37.5" customHeight="1" x14ac:dyDescent="0.25">
      <c r="B108" s="33"/>
      <c r="C108" s="39"/>
      <c r="D108" s="19"/>
      <c r="E108" s="26"/>
      <c r="F108" s="26" t="e">
        <f>VLOOKUP(E108,valores!$B$2:$C$6,2,FALSE)</f>
        <v>#N/A</v>
      </c>
      <c r="G108" s="26"/>
      <c r="H108" s="26" t="e">
        <f>VLOOKUP(G108,valores!$F$12:$G$16,2,FALSE)</f>
        <v>#N/A</v>
      </c>
      <c r="I108" s="26" t="e">
        <f t="shared" si="3"/>
        <v>#N/A</v>
      </c>
      <c r="J108" s="26" t="str">
        <f>IFERROR(VLOOKUP(I108,valores!$C$12:$D$36,2,FALSE),"")</f>
        <v/>
      </c>
      <c r="K108" s="37"/>
      <c r="L108" s="25"/>
      <c r="M108" s="31"/>
      <c r="N108" s="31"/>
      <c r="O108" s="31"/>
      <c r="P108" s="35" t="str">
        <f t="shared" ca="1" si="4"/>
        <v/>
      </c>
      <c r="Q108" s="35" t="str">
        <f t="shared" ca="1" si="5"/>
        <v/>
      </c>
      <c r="R108" s="32"/>
      <c r="S108" s="104"/>
    </row>
    <row r="109" spans="2:19" s="21" customFormat="1" ht="37.5" customHeight="1" x14ac:dyDescent="0.25">
      <c r="B109" s="33"/>
      <c r="C109" s="39"/>
      <c r="D109" s="19"/>
      <c r="E109" s="26"/>
      <c r="F109" s="26" t="e">
        <f>VLOOKUP(E109,valores!$B$2:$C$6,2,FALSE)</f>
        <v>#N/A</v>
      </c>
      <c r="G109" s="26"/>
      <c r="H109" s="26" t="e">
        <f>VLOOKUP(G109,valores!$F$12:$G$16,2,FALSE)</f>
        <v>#N/A</v>
      </c>
      <c r="I109" s="26" t="e">
        <f t="shared" si="3"/>
        <v>#N/A</v>
      </c>
      <c r="J109" s="26" t="str">
        <f>IFERROR(VLOOKUP(I109,valores!$C$12:$D$36,2,FALSE),"")</f>
        <v/>
      </c>
      <c r="K109" s="37"/>
      <c r="L109" s="25"/>
      <c r="M109" s="31"/>
      <c r="N109" s="31"/>
      <c r="O109" s="31"/>
      <c r="P109" s="35" t="str">
        <f t="shared" ca="1" si="4"/>
        <v/>
      </c>
      <c r="Q109" s="35" t="str">
        <f t="shared" ca="1" si="5"/>
        <v/>
      </c>
      <c r="R109" s="32"/>
      <c r="S109" s="104"/>
    </row>
    <row r="110" spans="2:19" s="21" customFormat="1" ht="37.5" customHeight="1" x14ac:dyDescent="0.25">
      <c r="B110" s="33"/>
      <c r="C110" s="39"/>
      <c r="D110" s="19"/>
      <c r="E110" s="26"/>
      <c r="F110" s="26" t="e">
        <f>VLOOKUP(E110,valores!$B$2:$C$6,2,FALSE)</f>
        <v>#N/A</v>
      </c>
      <c r="G110" s="26"/>
      <c r="H110" s="26" t="e">
        <f>VLOOKUP(G110,valores!$F$12:$G$16,2,FALSE)</f>
        <v>#N/A</v>
      </c>
      <c r="I110" s="26" t="e">
        <f t="shared" si="3"/>
        <v>#N/A</v>
      </c>
      <c r="J110" s="26" t="str">
        <f>IFERROR(VLOOKUP(I110,valores!$C$12:$D$36,2,FALSE),"")</f>
        <v/>
      </c>
      <c r="K110" s="37"/>
      <c r="L110" s="25"/>
      <c r="M110" s="31"/>
      <c r="N110" s="31"/>
      <c r="O110" s="31"/>
      <c r="P110" s="35" t="str">
        <f t="shared" ca="1" si="4"/>
        <v/>
      </c>
      <c r="Q110" s="35" t="str">
        <f t="shared" ca="1" si="5"/>
        <v/>
      </c>
      <c r="R110" s="32"/>
      <c r="S110" s="104"/>
    </row>
    <row r="111" spans="2:19" s="21" customFormat="1" ht="37.5" customHeight="1" x14ac:dyDescent="0.25">
      <c r="B111" s="33"/>
      <c r="C111" s="39"/>
      <c r="D111" s="19"/>
      <c r="E111" s="26"/>
      <c r="F111" s="26" t="e">
        <f>VLOOKUP(E111,valores!$B$2:$C$6,2,FALSE)</f>
        <v>#N/A</v>
      </c>
      <c r="G111" s="26"/>
      <c r="H111" s="26" t="e">
        <f>VLOOKUP(G111,valores!$F$12:$G$16,2,FALSE)</f>
        <v>#N/A</v>
      </c>
      <c r="I111" s="26" t="e">
        <f t="shared" si="3"/>
        <v>#N/A</v>
      </c>
      <c r="J111" s="26" t="str">
        <f>IFERROR(VLOOKUP(I111,valores!$C$12:$D$36,2,FALSE),"")</f>
        <v/>
      </c>
      <c r="K111" s="37"/>
      <c r="L111" s="25"/>
      <c r="M111" s="31"/>
      <c r="N111" s="31"/>
      <c r="O111" s="31"/>
      <c r="P111" s="35" t="str">
        <f t="shared" ca="1" si="4"/>
        <v/>
      </c>
      <c r="Q111" s="35" t="str">
        <f t="shared" ca="1" si="5"/>
        <v/>
      </c>
      <c r="R111" s="32"/>
      <c r="S111" s="104"/>
    </row>
    <row r="112" spans="2:19" s="21" customFormat="1" ht="37.5" customHeight="1" x14ac:dyDescent="0.25">
      <c r="B112" s="33"/>
      <c r="C112" s="39"/>
      <c r="D112" s="19"/>
      <c r="E112" s="26"/>
      <c r="F112" s="26" t="e">
        <f>VLOOKUP(E112,valores!$B$2:$C$6,2,FALSE)</f>
        <v>#N/A</v>
      </c>
      <c r="G112" s="26"/>
      <c r="H112" s="26" t="e">
        <f>VLOOKUP(G112,valores!$F$12:$G$16,2,FALSE)</f>
        <v>#N/A</v>
      </c>
      <c r="I112" s="26" t="e">
        <f t="shared" si="3"/>
        <v>#N/A</v>
      </c>
      <c r="J112" s="26" t="str">
        <f>IFERROR(VLOOKUP(I112,valores!$C$12:$D$36,2,FALSE),"")</f>
        <v/>
      </c>
      <c r="K112" s="37"/>
      <c r="L112" s="25"/>
      <c r="M112" s="31"/>
      <c r="N112" s="31"/>
      <c r="O112" s="31"/>
      <c r="P112" s="35" t="str">
        <f t="shared" ca="1" si="4"/>
        <v/>
      </c>
      <c r="Q112" s="35" t="str">
        <f t="shared" ca="1" si="5"/>
        <v/>
      </c>
      <c r="R112" s="32"/>
      <c r="S112" s="104"/>
    </row>
    <row r="113" spans="2:19" s="21" customFormat="1" ht="37.5" customHeight="1" x14ac:dyDescent="0.25">
      <c r="B113" s="33"/>
      <c r="C113" s="39"/>
      <c r="D113" s="19"/>
      <c r="E113" s="26"/>
      <c r="F113" s="26" t="e">
        <f>VLOOKUP(E113,valores!$B$2:$C$6,2,FALSE)</f>
        <v>#N/A</v>
      </c>
      <c r="G113" s="26"/>
      <c r="H113" s="26" t="e">
        <f>VLOOKUP(G113,valores!$F$12:$G$16,2,FALSE)</f>
        <v>#N/A</v>
      </c>
      <c r="I113" s="26" t="e">
        <f t="shared" si="3"/>
        <v>#N/A</v>
      </c>
      <c r="J113" s="26" t="str">
        <f>IFERROR(VLOOKUP(I113,valores!$C$12:$D$36,2,FALSE),"")</f>
        <v/>
      </c>
      <c r="K113" s="37"/>
      <c r="L113" s="25"/>
      <c r="M113" s="31"/>
      <c r="N113" s="31"/>
      <c r="O113" s="31"/>
      <c r="P113" s="35" t="str">
        <f t="shared" ca="1" si="4"/>
        <v/>
      </c>
      <c r="Q113" s="35" t="str">
        <f t="shared" ca="1" si="5"/>
        <v/>
      </c>
      <c r="R113" s="32"/>
      <c r="S113" s="104"/>
    </row>
    <row r="114" spans="2:19" s="21" customFormat="1" ht="37.5" customHeight="1" x14ac:dyDescent="0.25">
      <c r="B114" s="33"/>
      <c r="C114" s="39"/>
      <c r="D114" s="19"/>
      <c r="E114" s="26"/>
      <c r="F114" s="26" t="e">
        <f>VLOOKUP(E114,valores!$B$2:$C$6,2,FALSE)</f>
        <v>#N/A</v>
      </c>
      <c r="G114" s="26"/>
      <c r="H114" s="26" t="e">
        <f>VLOOKUP(G114,valores!$F$12:$G$16,2,FALSE)</f>
        <v>#N/A</v>
      </c>
      <c r="I114" s="26" t="e">
        <f t="shared" si="3"/>
        <v>#N/A</v>
      </c>
      <c r="J114" s="26" t="str">
        <f>IFERROR(VLOOKUP(I114,valores!$C$12:$D$36,2,FALSE),"")</f>
        <v/>
      </c>
      <c r="K114" s="37"/>
      <c r="L114" s="25"/>
      <c r="M114" s="31"/>
      <c r="N114" s="31"/>
      <c r="O114" s="31"/>
      <c r="P114" s="35" t="str">
        <f t="shared" ca="1" si="4"/>
        <v/>
      </c>
      <c r="Q114" s="35" t="str">
        <f t="shared" ca="1" si="5"/>
        <v/>
      </c>
      <c r="R114" s="32"/>
      <c r="S114" s="104"/>
    </row>
    <row r="115" spans="2:19" s="21" customFormat="1" ht="37.5" customHeight="1" x14ac:dyDescent="0.25">
      <c r="B115" s="34" t="s">
        <v>95</v>
      </c>
      <c r="C115" s="38" t="s">
        <v>100</v>
      </c>
      <c r="D115" s="19" t="s">
        <v>96</v>
      </c>
      <c r="E115" s="26" t="s">
        <v>6</v>
      </c>
      <c r="F115" s="26">
        <f>VLOOKUP(E115,valores!$B$2:$C$6,2,FALSE)</f>
        <v>3</v>
      </c>
      <c r="G115" s="26" t="s">
        <v>14</v>
      </c>
      <c r="H115" s="26" t="str">
        <f>VLOOKUP(G115,valores!$F$12:$G$16,2,FALSE)</f>
        <v>e</v>
      </c>
      <c r="I115" s="26" t="str">
        <f t="shared" si="3"/>
        <v>e3</v>
      </c>
      <c r="J115" s="26" t="str">
        <f>IFERROR(VLOOKUP(I115,valores!$C$12:$D$36,2,FALSE),"")</f>
        <v>Alta</v>
      </c>
      <c r="K115" s="37" t="s">
        <v>97</v>
      </c>
      <c r="L115" s="25" t="s">
        <v>186</v>
      </c>
      <c r="M115" s="31">
        <v>45352</v>
      </c>
      <c r="N115" s="31"/>
      <c r="O115" s="40"/>
      <c r="P115" s="35" t="str">
        <f t="shared" ca="1" si="4"/>
        <v/>
      </c>
      <c r="Q115" s="35" t="str">
        <f t="shared" ca="1" si="5"/>
        <v/>
      </c>
      <c r="R115" s="32" t="s">
        <v>94</v>
      </c>
      <c r="S115" s="104"/>
    </row>
    <row r="116" spans="2:19" s="21" customFormat="1" ht="37.5" customHeight="1" x14ac:dyDescent="0.25">
      <c r="B116" s="34" t="s">
        <v>95</v>
      </c>
      <c r="C116" s="38" t="s">
        <v>102</v>
      </c>
      <c r="D116" s="19" t="s">
        <v>142</v>
      </c>
      <c r="E116" s="26" t="s">
        <v>8</v>
      </c>
      <c r="F116" s="26">
        <f>VLOOKUP(E116,valores!$B$2:$C$6,2,FALSE)</f>
        <v>1</v>
      </c>
      <c r="G116" s="26" t="s">
        <v>14</v>
      </c>
      <c r="H116" s="26" t="str">
        <f>VLOOKUP(G116,valores!$F$12:$G$16,2,FALSE)</f>
        <v>e</v>
      </c>
      <c r="I116" s="26" t="str">
        <f t="shared" si="3"/>
        <v>e1</v>
      </c>
      <c r="J116" s="26" t="str">
        <f>IFERROR(VLOOKUP(I116,valores!$C$12:$D$36,2,FALSE),"")</f>
        <v>Média</v>
      </c>
      <c r="K116" s="37" t="s">
        <v>97</v>
      </c>
      <c r="L116" s="25"/>
      <c r="M116" s="31">
        <v>45398</v>
      </c>
      <c r="N116" s="31"/>
      <c r="O116" s="40"/>
      <c r="P116" s="35"/>
      <c r="Q116" s="35"/>
      <c r="R116" s="51" t="s">
        <v>94</v>
      </c>
      <c r="S116" s="104"/>
    </row>
  </sheetData>
  <autoFilter ref="B2:S116" xr:uid="{F9BF423B-C859-4E7D-AD0D-F98EF1B7A354}">
    <filterColumn colId="16">
      <filters blank="1">
        <filter val="Ativo"/>
      </filters>
    </filterColumn>
    <sortState xmlns:xlrd2="http://schemas.microsoft.com/office/spreadsheetml/2017/richdata2" ref="B7:S116">
      <sortCondition ref="Q3:Q116"/>
      <sortCondition descending="1" ref="I3:I116"/>
    </sortState>
  </autoFilter>
  <mergeCells count="1">
    <mergeCell ref="D1:I1"/>
  </mergeCells>
  <conditionalFormatting sqref="J1:K1048576">
    <cfRule type="containsText" dxfId="41" priority="9" operator="containsText" text="Insignificante">
      <formula>NOT(ISERROR(SEARCH("Insignificante",J1)))</formula>
    </cfRule>
    <cfRule type="containsText" dxfId="40" priority="10" operator="containsText" text="Baixa">
      <formula>NOT(ISERROR(SEARCH("Baixa",J1)))</formula>
    </cfRule>
    <cfRule type="containsText" dxfId="39" priority="11" operator="containsText" text="Média">
      <formula>NOT(ISERROR(SEARCH("Média",J1)))</formula>
    </cfRule>
    <cfRule type="containsText" dxfId="38" priority="12" operator="containsText" text="Alta">
      <formula>NOT(ISERROR(SEARCH("Alta",J1)))</formula>
    </cfRule>
    <cfRule type="containsText" dxfId="37" priority="13" operator="containsText" text="Crítico">
      <formula>NOT(ISERROR(SEARCH("Crítico",J1)))</formula>
    </cfRule>
  </conditionalFormatting>
  <conditionalFormatting sqref="Q1:Q1048576">
    <cfRule type="containsBlanks" dxfId="36" priority="5">
      <formula>LEN(TRIM(Q1))=0</formula>
    </cfRule>
    <cfRule type="cellIs" dxfId="35" priority="6" operator="lessThanOrEqual">
      <formula>0</formula>
    </cfRule>
    <cfRule type="cellIs" dxfId="34" priority="7" operator="lessThanOrEqual">
      <formula>5</formula>
    </cfRule>
    <cfRule type="cellIs" dxfId="33" priority="8" operator="lessThanOrEqual">
      <formula>10</formula>
    </cfRule>
    <cfRule type="cellIs" dxfId="32" priority="14" operator="lessThanOrEqual">
      <formula>15</formula>
    </cfRule>
  </conditionalFormatting>
  <conditionalFormatting sqref="R1:R1048576">
    <cfRule type="containsText" dxfId="31" priority="3" operator="containsText" text="Eliminado">
      <formula>NOT(ISERROR(SEARCH("Eliminado",R1)))</formula>
    </cfRule>
    <cfRule type="containsText" dxfId="30" priority="4" operator="containsText" text="Ativo">
      <formula>NOT(ISERROR(SEARCH("Ativo",R1)))</formula>
    </cfRule>
  </conditionalFormatting>
  <conditionalFormatting sqref="S2">
    <cfRule type="containsText" dxfId="29" priority="1" operator="containsText" text="Eliminado">
      <formula>NOT(ISERROR(SEARCH("Eliminado",S2)))</formula>
    </cfRule>
    <cfRule type="containsText" dxfId="28" priority="2" operator="containsText" text="Ativo">
      <formula>NOT(ISERROR(SEARCH("Ativo",S2)))</formula>
    </cfRule>
  </conditionalFormatting>
  <dataValidations count="2">
    <dataValidation type="list" allowBlank="1" showInputMessage="1" showErrorMessage="1" sqref="C3:C116" xr:uid="{EBAFC838-74B9-4A87-BC96-3535E7D1B24A}">
      <formula1>"Elétrica,Mecânica,Elétrica e Mecânica,Não se aplica"</formula1>
    </dataValidation>
    <dataValidation type="list" allowBlank="1" showInputMessage="1" showErrorMessage="1" sqref="R3:R116" xr:uid="{80F753DD-9CB0-4D66-B646-C7DA1E7587A7}">
      <formula1>"Ativo,Eliminado"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ECAB89B-0798-4061-86A7-4E4F4BF9069A}">
          <x14:formula1>
            <xm:f>valores!$F$12:$F$16</xm:f>
          </x14:formula1>
          <xm:sqref>G1:G1048576</xm:sqref>
        </x14:dataValidation>
        <x14:dataValidation type="list" allowBlank="1" showInputMessage="1" showErrorMessage="1" xr:uid="{240C3A65-902E-47A3-8EED-F3BB9141BCF6}">
          <x14:formula1>
            <xm:f>valores!$B$2:$B$6</xm:f>
          </x14:formula1>
          <xm:sqref>E1:E1048576</xm:sqref>
        </x14:dataValidation>
        <x14:dataValidation type="list" allowBlank="1" showInputMessage="1" showErrorMessage="1" xr:uid="{BDA45295-2ECA-4D09-AD83-403A37090DD7}">
          <x14:formula1>
            <xm:f>valores!#REF!</xm:f>
          </x14:formula1>
          <xm:sqref>K3:K116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F423B-C859-4E7D-AD0D-F98EF1B7A354}">
  <dimension ref="B1:T116"/>
  <sheetViews>
    <sheetView showGridLines="0" tabSelected="1" zoomScaleNormal="100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K38" sqref="K38"/>
    </sheetView>
  </sheetViews>
  <sheetFormatPr defaultRowHeight="49.5" customHeight="1" x14ac:dyDescent="0.25"/>
  <cols>
    <col min="1" max="1" width="1.85546875" style="21" customWidth="1"/>
    <col min="2" max="2" width="17.42578125" style="21" hidden="1" customWidth="1"/>
    <col min="3" max="3" width="14.7109375" style="36" customWidth="1"/>
    <col min="4" max="4" width="38.28515625" style="23" customWidth="1"/>
    <col min="5" max="5" width="57.85546875" style="23" customWidth="1"/>
    <col min="6" max="6" width="13.5703125" style="17" customWidth="1"/>
    <col min="7" max="7" width="17.140625" style="17" hidden="1" customWidth="1"/>
    <col min="8" max="8" width="12.42578125" style="17" customWidth="1"/>
    <col min="9" max="10" width="17.140625" style="17" hidden="1" customWidth="1"/>
    <col min="11" max="11" width="11" style="114" customWidth="1"/>
    <col min="12" max="12" width="13.7109375" style="36" customWidth="1"/>
    <col min="13" max="13" width="52.28515625" style="112" customWidth="1"/>
    <col min="14" max="14" width="12.28515625" style="24" hidden="1" customWidth="1"/>
    <col min="15" max="15" width="18.28515625" style="24" hidden="1" customWidth="1"/>
    <col min="16" max="16" width="12.28515625" style="24" hidden="1" customWidth="1"/>
    <col min="17" max="18" width="12.28515625" style="17" hidden="1" customWidth="1"/>
    <col min="19" max="19" width="12.28515625" style="21" customWidth="1"/>
    <col min="20" max="20" width="64.42578125" style="107" hidden="1" customWidth="1"/>
    <col min="21" max="16384" width="9.140625" style="21"/>
  </cols>
  <sheetData>
    <row r="1" spans="2:20" ht="49.5" customHeight="1" x14ac:dyDescent="0.25">
      <c r="D1" s="117" t="s">
        <v>191</v>
      </c>
      <c r="E1" s="117"/>
      <c r="F1" s="117"/>
      <c r="G1" s="117"/>
      <c r="H1" s="117"/>
      <c r="I1" s="117"/>
      <c r="J1" s="117"/>
    </row>
    <row r="2" spans="2:20" ht="49.5" customHeight="1" x14ac:dyDescent="0.25">
      <c r="B2" s="27" t="s">
        <v>48</v>
      </c>
      <c r="C2" s="85" t="s">
        <v>195</v>
      </c>
      <c r="D2" s="57" t="s">
        <v>49</v>
      </c>
      <c r="E2" s="57" t="s">
        <v>198</v>
      </c>
      <c r="F2" s="58" t="s">
        <v>45</v>
      </c>
      <c r="G2" s="58"/>
      <c r="H2" s="58" t="s">
        <v>46</v>
      </c>
      <c r="I2" s="58"/>
      <c r="J2" s="58"/>
      <c r="K2" s="57" t="s">
        <v>47</v>
      </c>
      <c r="L2" s="57" t="s">
        <v>51</v>
      </c>
      <c r="M2" s="59" t="s">
        <v>50</v>
      </c>
      <c r="N2" s="59" t="s">
        <v>78</v>
      </c>
      <c r="O2" s="59" t="s">
        <v>167</v>
      </c>
      <c r="P2" s="59" t="s">
        <v>82</v>
      </c>
      <c r="Q2" s="59" t="s">
        <v>92</v>
      </c>
      <c r="R2" s="59" t="s">
        <v>93</v>
      </c>
      <c r="S2" s="59" t="s">
        <v>81</v>
      </c>
      <c r="T2" s="105" t="s">
        <v>149</v>
      </c>
    </row>
    <row r="3" spans="2:20" ht="49.5" customHeight="1" x14ac:dyDescent="0.25">
      <c r="B3" s="33"/>
      <c r="C3" s="62" t="s">
        <v>196</v>
      </c>
      <c r="D3" s="62" t="s">
        <v>197</v>
      </c>
      <c r="E3" s="62" t="s">
        <v>199</v>
      </c>
      <c r="F3" s="63" t="s">
        <v>3</v>
      </c>
      <c r="G3" s="63">
        <f>VLOOKUP(F3,valores!$B$2:$C$6,2,FALSE)</f>
        <v>5</v>
      </c>
      <c r="H3" s="63" t="s">
        <v>13</v>
      </c>
      <c r="I3" s="63" t="str">
        <f>VLOOKUP(H3,valores!$F$12:$G$16,2,FALSE)</f>
        <v>d</v>
      </c>
      <c r="J3" s="63" t="str">
        <f t="shared" ref="J3:J6" si="0">_xlfn.CONCAT(I3,G3)</f>
        <v>d5</v>
      </c>
      <c r="K3" s="72" t="str">
        <f>IFERROR(VLOOKUP(J3,valores!$C$12:$D$36,2,FALSE),"")</f>
        <v>Crítico</v>
      </c>
      <c r="L3" s="64" t="s">
        <v>193</v>
      </c>
      <c r="M3" s="65" t="s">
        <v>200</v>
      </c>
      <c r="N3" s="66">
        <v>45488</v>
      </c>
      <c r="O3" s="66"/>
      <c r="P3" s="66"/>
      <c r="Q3" s="67" t="str">
        <f t="shared" ref="Q3:Q4" ca="1" si="1">IF(S3="Eliminado","",IF(P3="","",_xlfn.DAYS(P3,TODAY())))</f>
        <v/>
      </c>
      <c r="R3" s="67" t="str">
        <f t="shared" ref="R3:R4" ca="1" si="2">IF(S3="Eliminado","",IF(P3="","",NETWORKDAYS(TODAY(),P3)))</f>
        <v/>
      </c>
      <c r="S3" s="64" t="s">
        <v>94</v>
      </c>
      <c r="T3" s="87"/>
    </row>
    <row r="4" spans="2:20" ht="49.5" customHeight="1" x14ac:dyDescent="0.25">
      <c r="B4" s="34"/>
      <c r="C4" s="62" t="s">
        <v>196</v>
      </c>
      <c r="D4" s="62" t="s">
        <v>201</v>
      </c>
      <c r="E4" s="62" t="s">
        <v>202</v>
      </c>
      <c r="F4" s="63" t="s">
        <v>6</v>
      </c>
      <c r="G4" s="63">
        <f>VLOOKUP(F4,valores!$B$2:$C$6,2,FALSE)</f>
        <v>3</v>
      </c>
      <c r="H4" s="63" t="s">
        <v>12</v>
      </c>
      <c r="I4" s="63" t="str">
        <f>VLOOKUP(H4,valores!$F$12:$G$16,2,FALSE)</f>
        <v>c</v>
      </c>
      <c r="J4" s="63" t="str">
        <f t="shared" si="0"/>
        <v>c3</v>
      </c>
      <c r="K4" s="72" t="str">
        <f>IFERROR(VLOOKUP(J4,valores!$C$12:$D$36,2,FALSE),"")</f>
        <v>Média</v>
      </c>
      <c r="L4" s="64" t="s">
        <v>194</v>
      </c>
      <c r="M4" s="65" t="s">
        <v>203</v>
      </c>
      <c r="N4" s="66">
        <v>45488</v>
      </c>
      <c r="O4" s="66"/>
      <c r="P4" s="66"/>
      <c r="Q4" s="67" t="str">
        <f t="shared" ca="1" si="1"/>
        <v/>
      </c>
      <c r="R4" s="67" t="str">
        <f t="shared" ca="1" si="2"/>
        <v/>
      </c>
      <c r="S4" s="64" t="s">
        <v>94</v>
      </c>
      <c r="T4" s="87" t="s">
        <v>174</v>
      </c>
    </row>
    <row r="5" spans="2:20" ht="49.5" customHeight="1" x14ac:dyDescent="0.25">
      <c r="B5" s="34"/>
      <c r="C5" s="62" t="s">
        <v>196</v>
      </c>
      <c r="D5" s="62" t="s">
        <v>204</v>
      </c>
      <c r="E5" s="62" t="s">
        <v>205</v>
      </c>
      <c r="F5" s="63" t="s">
        <v>5</v>
      </c>
      <c r="G5" s="63">
        <f>VLOOKUP(F5,valores!$B$2:$C$6,2,FALSE)</f>
        <v>4</v>
      </c>
      <c r="H5" s="63" t="s">
        <v>13</v>
      </c>
      <c r="I5" s="63" t="str">
        <f>VLOOKUP(H5,valores!$F$12:$G$16,2,FALSE)</f>
        <v>d</v>
      </c>
      <c r="J5" s="63" t="str">
        <f t="shared" si="0"/>
        <v>d4</v>
      </c>
      <c r="K5" s="72" t="str">
        <f>IFERROR(VLOOKUP(J5,valores!$C$12:$D$36,2,FALSE),"")</f>
        <v>Alta</v>
      </c>
      <c r="L5" s="64" t="s">
        <v>192</v>
      </c>
      <c r="M5" s="65" t="s">
        <v>206</v>
      </c>
      <c r="N5" s="66">
        <v>45524</v>
      </c>
      <c r="O5" s="66"/>
      <c r="P5" s="66"/>
      <c r="Q5" s="67" t="str">
        <f t="shared" ref="Q5:Q6" ca="1" si="3">IF(S5="Eliminado","",IF(P5="","",_xlfn.DAYS(P5,TODAY())))</f>
        <v/>
      </c>
      <c r="R5" s="67" t="str">
        <f t="shared" ref="R5:R6" ca="1" si="4">IF(S5="Eliminado","",IF(P5="","",NETWORKDAYS(TODAY(),P5)))</f>
        <v/>
      </c>
      <c r="S5" s="64" t="s">
        <v>94</v>
      </c>
      <c r="T5" s="87" t="s">
        <v>175</v>
      </c>
    </row>
    <row r="6" spans="2:20" ht="49.5" customHeight="1" x14ac:dyDescent="0.25">
      <c r="B6" s="34"/>
      <c r="C6" s="62" t="s">
        <v>196</v>
      </c>
      <c r="D6" s="62" t="s">
        <v>207</v>
      </c>
      <c r="E6" s="62" t="s">
        <v>208</v>
      </c>
      <c r="F6" s="63" t="s">
        <v>6</v>
      </c>
      <c r="G6" s="63">
        <f>VLOOKUP(F6,valores!$B$2:$C$6,2,FALSE)</f>
        <v>3</v>
      </c>
      <c r="H6" s="63" t="s">
        <v>13</v>
      </c>
      <c r="I6" s="63" t="str">
        <f>VLOOKUP(H6,valores!$F$12:$G$16,2,FALSE)</f>
        <v>d</v>
      </c>
      <c r="J6" s="63" t="str">
        <f t="shared" si="0"/>
        <v>d3</v>
      </c>
      <c r="K6" s="72" t="str">
        <f>IFERROR(VLOOKUP(J6,valores!$C$12:$D$36,2,FALSE),"")</f>
        <v>Alta</v>
      </c>
      <c r="L6" s="64" t="s">
        <v>192</v>
      </c>
      <c r="M6" s="65" t="s">
        <v>209</v>
      </c>
      <c r="N6" s="66">
        <v>45524</v>
      </c>
      <c r="O6" s="66"/>
      <c r="P6" s="66"/>
      <c r="Q6" s="67" t="str">
        <f t="shared" ca="1" si="3"/>
        <v/>
      </c>
      <c r="R6" s="67" t="str">
        <f t="shared" ca="1" si="4"/>
        <v/>
      </c>
      <c r="S6" s="64" t="s">
        <v>80</v>
      </c>
      <c r="T6" s="84" t="s">
        <v>163</v>
      </c>
    </row>
    <row r="7" spans="2:20" ht="49.5" customHeight="1" x14ac:dyDescent="0.25">
      <c r="B7" s="34"/>
      <c r="C7" s="62" t="s">
        <v>196</v>
      </c>
      <c r="D7" s="62" t="s">
        <v>210</v>
      </c>
      <c r="E7" s="62" t="s">
        <v>211</v>
      </c>
      <c r="F7" s="63" t="s">
        <v>5</v>
      </c>
      <c r="G7" s="63">
        <f>VLOOKUP(F7,valores!$B$2:$C$6,2,FALSE)</f>
        <v>4</v>
      </c>
      <c r="H7" s="63" t="s">
        <v>13</v>
      </c>
      <c r="I7" s="63" t="str">
        <f>VLOOKUP(H7,valores!$F$12:$G$16,2,FALSE)</f>
        <v>d</v>
      </c>
      <c r="J7" s="63" t="str">
        <f t="shared" ref="J7:J38" si="5">_xlfn.CONCAT(I7,G7)</f>
        <v>d4</v>
      </c>
      <c r="K7" s="72" t="str">
        <f>IFERROR(VLOOKUP(J7,valores!$C$12:$D$36,2,FALSE),"")</f>
        <v>Alta</v>
      </c>
      <c r="L7" s="64" t="s">
        <v>192</v>
      </c>
      <c r="M7" s="65" t="s">
        <v>212</v>
      </c>
      <c r="N7" s="66">
        <v>45524</v>
      </c>
      <c r="O7" s="66"/>
      <c r="P7" s="66"/>
      <c r="Q7" s="67" t="str">
        <f t="shared" ref="Q7:Q13" ca="1" si="6">IF(S7="Eliminado","",IF(P7="","",_xlfn.DAYS(P7,TODAY())))</f>
        <v/>
      </c>
      <c r="R7" s="67" t="str">
        <f t="shared" ref="R7:R13" ca="1" si="7">IF(S7="Eliminado","",IF(P7="","",NETWORKDAYS(TODAY(),P7)))</f>
        <v/>
      </c>
      <c r="S7" s="64" t="s">
        <v>80</v>
      </c>
      <c r="T7" s="23" t="s">
        <v>190</v>
      </c>
    </row>
    <row r="8" spans="2:20" ht="49.5" customHeight="1" x14ac:dyDescent="0.25">
      <c r="B8" s="33"/>
      <c r="C8" s="62" t="s">
        <v>196</v>
      </c>
      <c r="D8" s="62" t="s">
        <v>213</v>
      </c>
      <c r="E8" s="62" t="s">
        <v>214</v>
      </c>
      <c r="F8" s="63" t="s">
        <v>6</v>
      </c>
      <c r="G8" s="63">
        <f>VLOOKUP(F8,valores!$B$2:$C$6,2,FALSE)</f>
        <v>3</v>
      </c>
      <c r="H8" s="63" t="s">
        <v>13</v>
      </c>
      <c r="I8" s="63" t="str">
        <f>VLOOKUP(H8,valores!$F$12:$G$16,2,FALSE)</f>
        <v>d</v>
      </c>
      <c r="J8" s="63" t="str">
        <f t="shared" si="5"/>
        <v>d3</v>
      </c>
      <c r="K8" s="72" t="str">
        <f>IFERROR(VLOOKUP(J8,valores!$C$12:$D$36,2,FALSE),"")</f>
        <v>Alta</v>
      </c>
      <c r="L8" s="64" t="s">
        <v>194</v>
      </c>
      <c r="M8" s="65" t="s">
        <v>215</v>
      </c>
      <c r="N8" s="66">
        <v>45491</v>
      </c>
      <c r="O8" s="66"/>
      <c r="P8" s="66"/>
      <c r="Q8" s="67" t="str">
        <f t="shared" ca="1" si="6"/>
        <v/>
      </c>
      <c r="R8" s="67" t="str">
        <f t="shared" ca="1" si="7"/>
        <v/>
      </c>
      <c r="S8" s="64" t="s">
        <v>94</v>
      </c>
      <c r="T8" s="84" t="s">
        <v>176</v>
      </c>
    </row>
    <row r="9" spans="2:20" ht="49.5" customHeight="1" x14ac:dyDescent="0.25">
      <c r="B9" s="109"/>
      <c r="C9" s="62" t="s">
        <v>196</v>
      </c>
      <c r="D9" s="62" t="s">
        <v>216</v>
      </c>
      <c r="E9" s="62" t="s">
        <v>217</v>
      </c>
      <c r="F9" s="63" t="s">
        <v>3</v>
      </c>
      <c r="G9" s="63">
        <f>VLOOKUP(F9,valores!$B$2:$C$6,2,FALSE)</f>
        <v>5</v>
      </c>
      <c r="H9" s="63" t="s">
        <v>14</v>
      </c>
      <c r="I9" s="63" t="str">
        <f>VLOOKUP(H9,valores!$F$12:$G$16,2,FALSE)</f>
        <v>e</v>
      </c>
      <c r="J9" s="63" t="str">
        <f t="shared" si="5"/>
        <v>e5</v>
      </c>
      <c r="K9" s="72" t="str">
        <f>IFERROR(VLOOKUP(J9,valores!$C$12:$D$36,2,FALSE),"")</f>
        <v>Crítico</v>
      </c>
      <c r="L9" s="64" t="s">
        <v>193</v>
      </c>
      <c r="M9" s="65" t="s">
        <v>218</v>
      </c>
      <c r="N9" s="66">
        <v>45481</v>
      </c>
      <c r="O9" s="66"/>
      <c r="P9" s="66"/>
      <c r="Q9" s="67" t="str">
        <f t="shared" ca="1" si="6"/>
        <v/>
      </c>
      <c r="R9" s="67" t="str">
        <f t="shared" ca="1" si="7"/>
        <v/>
      </c>
      <c r="S9" s="64" t="s">
        <v>94</v>
      </c>
      <c r="T9" s="107" t="s">
        <v>187</v>
      </c>
    </row>
    <row r="10" spans="2:20" ht="49.5" customHeight="1" x14ac:dyDescent="0.25">
      <c r="B10" s="33"/>
      <c r="C10" s="62" t="s">
        <v>196</v>
      </c>
      <c r="D10" s="62" t="s">
        <v>219</v>
      </c>
      <c r="E10" s="62" t="s">
        <v>220</v>
      </c>
      <c r="F10" s="63" t="s">
        <v>6</v>
      </c>
      <c r="G10" s="63">
        <f>VLOOKUP(F10,valores!$B$2:$C$6,2,FALSE)</f>
        <v>3</v>
      </c>
      <c r="H10" s="63" t="s">
        <v>13</v>
      </c>
      <c r="I10" s="63" t="str">
        <f>VLOOKUP(H10,valores!$F$12:$G$16,2,FALSE)</f>
        <v>d</v>
      </c>
      <c r="J10" s="63" t="str">
        <f t="shared" si="5"/>
        <v>d3</v>
      </c>
      <c r="K10" s="72" t="str">
        <f>IFERROR(VLOOKUP(J10,valores!$C$12:$D$36,2,FALSE),"")</f>
        <v>Alta</v>
      </c>
      <c r="L10" s="64" t="s">
        <v>193</v>
      </c>
      <c r="M10" s="65" t="s">
        <v>221</v>
      </c>
      <c r="N10" s="66">
        <v>45538</v>
      </c>
      <c r="O10" s="66"/>
      <c r="P10" s="66"/>
      <c r="Q10" s="67" t="str">
        <f t="shared" ca="1" si="6"/>
        <v/>
      </c>
      <c r="R10" s="67" t="str">
        <f t="shared" ca="1" si="7"/>
        <v/>
      </c>
      <c r="S10" s="64" t="s">
        <v>80</v>
      </c>
      <c r="T10" s="23" t="s">
        <v>177</v>
      </c>
    </row>
    <row r="11" spans="2:20" ht="49.5" customHeight="1" x14ac:dyDescent="0.25">
      <c r="B11" s="33"/>
      <c r="C11" s="62" t="s">
        <v>196</v>
      </c>
      <c r="D11" s="62" t="s">
        <v>222</v>
      </c>
      <c r="E11" s="62" t="s">
        <v>223</v>
      </c>
      <c r="F11" s="63" t="s">
        <v>6</v>
      </c>
      <c r="G11" s="63">
        <f>VLOOKUP(F11,valores!$B$2:$C$6,2,FALSE)</f>
        <v>3</v>
      </c>
      <c r="H11" s="63" t="s">
        <v>12</v>
      </c>
      <c r="I11" s="63" t="str">
        <f>VLOOKUP(H11,valores!$F$12:$G$16,2,FALSE)</f>
        <v>c</v>
      </c>
      <c r="J11" s="63" t="str">
        <f t="shared" si="5"/>
        <v>c3</v>
      </c>
      <c r="K11" s="72" t="str">
        <f>IFERROR(VLOOKUP(J11,valores!$C$12:$D$36,2,FALSE),"")</f>
        <v>Média</v>
      </c>
      <c r="L11" s="64" t="s">
        <v>194</v>
      </c>
      <c r="M11" s="65" t="s">
        <v>224</v>
      </c>
      <c r="N11" s="66">
        <v>45524</v>
      </c>
      <c r="O11" s="66"/>
      <c r="P11" s="66"/>
      <c r="Q11" s="67" t="str">
        <f t="shared" ca="1" si="6"/>
        <v/>
      </c>
      <c r="R11" s="67" t="str">
        <f t="shared" ca="1" si="7"/>
        <v/>
      </c>
      <c r="S11" s="64" t="s">
        <v>94</v>
      </c>
      <c r="T11" s="23" t="s">
        <v>180</v>
      </c>
    </row>
    <row r="12" spans="2:20" ht="49.5" customHeight="1" x14ac:dyDescent="0.25">
      <c r="B12" s="34"/>
      <c r="C12" s="62" t="s">
        <v>196</v>
      </c>
      <c r="D12" s="62" t="s">
        <v>225</v>
      </c>
      <c r="E12" s="62" t="s">
        <v>226</v>
      </c>
      <c r="F12" s="63" t="s">
        <v>6</v>
      </c>
      <c r="G12" s="63">
        <f>VLOOKUP(F12,valores!$B$2:$C$6,2,FALSE)</f>
        <v>3</v>
      </c>
      <c r="H12" s="63" t="s">
        <v>13</v>
      </c>
      <c r="I12" s="63" t="str">
        <f>VLOOKUP(H12,valores!$F$12:$G$16,2,FALSE)</f>
        <v>d</v>
      </c>
      <c r="J12" s="63" t="str">
        <f t="shared" si="5"/>
        <v>d3</v>
      </c>
      <c r="K12" s="72" t="str">
        <f>IFERROR(VLOOKUP(J12,valores!$C$12:$D$36,2,FALSE),"")</f>
        <v>Alta</v>
      </c>
      <c r="L12" s="64" t="s">
        <v>194</v>
      </c>
      <c r="M12" s="65" t="s">
        <v>227</v>
      </c>
      <c r="N12" s="66">
        <v>45491</v>
      </c>
      <c r="O12" s="66"/>
      <c r="P12" s="66"/>
      <c r="Q12" s="67" t="str">
        <f t="shared" ca="1" si="6"/>
        <v/>
      </c>
      <c r="R12" s="67" t="str">
        <f t="shared" ca="1" si="7"/>
        <v/>
      </c>
      <c r="S12" s="64" t="s">
        <v>80</v>
      </c>
      <c r="T12" s="107" t="s">
        <v>188</v>
      </c>
    </row>
    <row r="13" spans="2:20" s="90" customFormat="1" ht="49.5" customHeight="1" x14ac:dyDescent="0.25">
      <c r="B13" s="110"/>
      <c r="C13" s="62" t="s">
        <v>196</v>
      </c>
      <c r="D13" s="62" t="s">
        <v>228</v>
      </c>
      <c r="E13" s="62" t="s">
        <v>229</v>
      </c>
      <c r="F13" s="72" t="s">
        <v>7</v>
      </c>
      <c r="G13" s="72">
        <f>VLOOKUP(F13,valores!$B$2:$C$6,2,FALSE)</f>
        <v>2</v>
      </c>
      <c r="H13" s="72" t="s">
        <v>11</v>
      </c>
      <c r="I13" s="72" t="str">
        <f>VLOOKUP(H13,valores!$F$12:$G$16,2,FALSE)</f>
        <v>b</v>
      </c>
      <c r="J13" s="72" t="str">
        <f t="shared" si="5"/>
        <v>b2</v>
      </c>
      <c r="K13" s="72" t="str">
        <f>IFERROR(VLOOKUP(J13,valores!$C$12:$D$36,2,FALSE),"")</f>
        <v>Baixa</v>
      </c>
      <c r="L13" s="64" t="s">
        <v>194</v>
      </c>
      <c r="M13" s="65" t="s">
        <v>230</v>
      </c>
      <c r="N13" s="66">
        <v>45481</v>
      </c>
      <c r="O13" s="74"/>
      <c r="P13" s="74"/>
      <c r="Q13" s="75" t="str">
        <f t="shared" ca="1" si="6"/>
        <v/>
      </c>
      <c r="R13" s="75" t="str">
        <f t="shared" ca="1" si="7"/>
        <v/>
      </c>
      <c r="S13" s="73" t="s">
        <v>80</v>
      </c>
      <c r="T13" s="84" t="s">
        <v>184</v>
      </c>
    </row>
    <row r="14" spans="2:20" ht="49.5" customHeight="1" x14ac:dyDescent="0.25">
      <c r="B14" s="18"/>
      <c r="C14" s="62"/>
      <c r="D14" s="19"/>
      <c r="E14" s="19"/>
      <c r="F14" s="26"/>
      <c r="G14" s="26"/>
      <c r="H14" s="26"/>
      <c r="I14" s="26" t="e">
        <f>VLOOKUP(H14,valores!$F$12:$G$16,2,FALSE)</f>
        <v>#N/A</v>
      </c>
      <c r="J14" s="26" t="e">
        <f t="shared" si="5"/>
        <v>#N/A</v>
      </c>
      <c r="K14" s="46" t="str">
        <f>IFERROR(VLOOKUP(J14,valores!$C$12:$D$36,2,FALSE),"")</f>
        <v/>
      </c>
      <c r="L14" s="37"/>
      <c r="M14" s="25"/>
      <c r="N14" s="31"/>
      <c r="O14" s="31"/>
      <c r="P14" s="31"/>
      <c r="Q14" s="35"/>
      <c r="R14" s="35"/>
      <c r="S14" s="37"/>
      <c r="T14" s="87" t="s">
        <v>183</v>
      </c>
    </row>
    <row r="15" spans="2:20" ht="49.5" customHeight="1" x14ac:dyDescent="0.25">
      <c r="B15" s="33"/>
      <c r="C15" s="62"/>
      <c r="D15" s="19"/>
      <c r="E15" s="19"/>
      <c r="F15" s="26"/>
      <c r="G15" s="26"/>
      <c r="H15" s="26"/>
      <c r="I15" s="26" t="e">
        <f>VLOOKUP(H15,valores!$F$12:$G$16,2,FALSE)</f>
        <v>#N/A</v>
      </c>
      <c r="J15" s="26" t="e">
        <f t="shared" si="5"/>
        <v>#N/A</v>
      </c>
      <c r="K15" s="46" t="str">
        <f>IFERROR(VLOOKUP(J15,valores!$C$12:$D$36,2,FALSE),"")</f>
        <v/>
      </c>
      <c r="L15" s="37"/>
      <c r="M15" s="25"/>
      <c r="N15" s="31"/>
      <c r="O15" s="31"/>
      <c r="P15" s="31"/>
      <c r="Q15" s="35"/>
      <c r="R15" s="35"/>
      <c r="S15" s="37"/>
      <c r="T15" s="23" t="s">
        <v>189</v>
      </c>
    </row>
    <row r="16" spans="2:20" ht="49.5" customHeight="1" x14ac:dyDescent="0.25">
      <c r="B16" s="110"/>
      <c r="C16" s="62"/>
      <c r="D16" s="111"/>
      <c r="E16" s="111"/>
      <c r="F16" s="46"/>
      <c r="G16" s="46"/>
      <c r="H16" s="46"/>
      <c r="I16" s="46" t="e">
        <f>VLOOKUP(H16,valores!$F$12:$G$16,2,FALSE)</f>
        <v>#N/A</v>
      </c>
      <c r="J16" s="46" t="e">
        <f t="shared" si="5"/>
        <v>#N/A</v>
      </c>
      <c r="K16" s="46" t="str">
        <f>IFERROR(VLOOKUP(J16,valores!$C$12:$D$36,2,FALSE),"")</f>
        <v/>
      </c>
      <c r="L16" s="47"/>
      <c r="M16" s="25"/>
      <c r="N16" s="49"/>
      <c r="O16" s="49"/>
      <c r="P16" s="49"/>
      <c r="Q16" s="50"/>
      <c r="R16" s="50"/>
      <c r="S16" s="47"/>
    </row>
    <row r="17" spans="2:20" ht="49.5" customHeight="1" x14ac:dyDescent="0.25">
      <c r="B17" s="33"/>
      <c r="C17" s="62"/>
      <c r="D17" s="19"/>
      <c r="E17" s="19"/>
      <c r="F17" s="26"/>
      <c r="G17" s="26"/>
      <c r="H17" s="26"/>
      <c r="I17" s="26" t="e">
        <f>VLOOKUP(H17,valores!$F$12:$G$16,2,FALSE)</f>
        <v>#N/A</v>
      </c>
      <c r="J17" s="26" t="e">
        <f t="shared" si="5"/>
        <v>#N/A</v>
      </c>
      <c r="K17" s="46" t="str">
        <f>IFERROR(VLOOKUP(J17,valores!$C$12:$D$36,2,FALSE),"")</f>
        <v/>
      </c>
      <c r="L17" s="37"/>
      <c r="M17" s="25"/>
      <c r="N17" s="31"/>
      <c r="O17" s="31"/>
      <c r="P17" s="49"/>
      <c r="Q17" s="35"/>
      <c r="R17" s="35"/>
      <c r="S17" s="37"/>
    </row>
    <row r="18" spans="2:20" ht="49.5" customHeight="1" x14ac:dyDescent="0.25">
      <c r="B18" s="33"/>
      <c r="C18" s="62"/>
      <c r="D18" s="19"/>
      <c r="E18" s="19"/>
      <c r="F18" s="26"/>
      <c r="G18" s="26"/>
      <c r="H18" s="26"/>
      <c r="I18" s="26" t="e">
        <f>VLOOKUP(H18,valores!$F$12:$G$16,2,FALSE)</f>
        <v>#N/A</v>
      </c>
      <c r="J18" s="26" t="e">
        <f t="shared" si="5"/>
        <v>#N/A</v>
      </c>
      <c r="K18" s="46" t="str">
        <f>IFERROR(VLOOKUP(J18,valores!$C$12:$D$36,2,FALSE),"")</f>
        <v/>
      </c>
      <c r="L18" s="37"/>
      <c r="M18" s="25"/>
      <c r="N18" s="31"/>
      <c r="O18" s="31"/>
      <c r="P18" s="49"/>
      <c r="Q18" s="35"/>
      <c r="R18" s="35"/>
      <c r="S18" s="37"/>
    </row>
    <row r="19" spans="2:20" ht="49.5" customHeight="1" x14ac:dyDescent="0.25">
      <c r="B19" s="33"/>
      <c r="C19" s="62"/>
      <c r="D19" s="19"/>
      <c r="E19" s="19"/>
      <c r="F19" s="26"/>
      <c r="G19" s="26"/>
      <c r="H19" s="26"/>
      <c r="I19" s="26" t="e">
        <f>VLOOKUP(H19,valores!$F$12:$G$16,2,FALSE)</f>
        <v>#N/A</v>
      </c>
      <c r="J19" s="26" t="e">
        <f t="shared" si="5"/>
        <v>#N/A</v>
      </c>
      <c r="K19" s="46" t="str">
        <f>IFERROR(VLOOKUP(J19,valores!$C$12:$D$36,2,FALSE),"")</f>
        <v/>
      </c>
      <c r="L19" s="37"/>
      <c r="M19" s="25"/>
      <c r="N19" s="31"/>
      <c r="O19" s="31"/>
      <c r="P19" s="49"/>
      <c r="Q19" s="35"/>
      <c r="R19" s="35"/>
      <c r="S19" s="37"/>
    </row>
    <row r="20" spans="2:20" ht="49.5" customHeight="1" x14ac:dyDescent="0.25">
      <c r="B20" s="33"/>
      <c r="C20" s="62"/>
      <c r="D20" s="19"/>
      <c r="E20" s="19"/>
      <c r="F20" s="26"/>
      <c r="G20" s="26"/>
      <c r="H20" s="26"/>
      <c r="I20" s="26" t="e">
        <f>VLOOKUP(H20,valores!$F$12:$G$16,2,FALSE)</f>
        <v>#N/A</v>
      </c>
      <c r="J20" s="26" t="e">
        <f t="shared" si="5"/>
        <v>#N/A</v>
      </c>
      <c r="K20" s="46" t="str">
        <f>IFERROR(VLOOKUP(J20,valores!$C$12:$D$36,2,FALSE),"")</f>
        <v/>
      </c>
      <c r="L20" s="37"/>
      <c r="M20" s="25"/>
      <c r="N20" s="31"/>
      <c r="O20" s="31"/>
      <c r="P20" s="49"/>
      <c r="Q20" s="35"/>
      <c r="R20" s="35"/>
      <c r="S20" s="37"/>
    </row>
    <row r="21" spans="2:20" ht="49.5" customHeight="1" x14ac:dyDescent="0.25">
      <c r="B21" s="33"/>
      <c r="C21" s="62"/>
      <c r="D21" s="19"/>
      <c r="E21" s="19"/>
      <c r="F21" s="26"/>
      <c r="G21" s="26"/>
      <c r="H21" s="26"/>
      <c r="I21" s="26" t="e">
        <f>VLOOKUP(H21,valores!$F$12:$G$16,2,FALSE)</f>
        <v>#N/A</v>
      </c>
      <c r="J21" s="26" t="e">
        <f t="shared" si="5"/>
        <v>#N/A</v>
      </c>
      <c r="K21" s="46" t="str">
        <f>IFERROR(VLOOKUP(J21,valores!$C$12:$D$36,2,FALSE),"")</f>
        <v/>
      </c>
      <c r="L21" s="37"/>
      <c r="M21" s="25"/>
      <c r="N21" s="31"/>
      <c r="O21" s="31"/>
      <c r="P21" s="49"/>
      <c r="Q21" s="35"/>
      <c r="R21" s="35"/>
      <c r="S21" s="37"/>
    </row>
    <row r="22" spans="2:20" ht="49.5" customHeight="1" x14ac:dyDescent="0.25">
      <c r="B22" s="33"/>
      <c r="C22" s="62"/>
      <c r="D22" s="19"/>
      <c r="E22" s="19"/>
      <c r="F22" s="26"/>
      <c r="G22" s="26"/>
      <c r="H22" s="26"/>
      <c r="I22" s="26" t="e">
        <f>VLOOKUP(H22,valores!$F$12:$G$16,2,FALSE)</f>
        <v>#N/A</v>
      </c>
      <c r="J22" s="26" t="e">
        <f t="shared" si="5"/>
        <v>#N/A</v>
      </c>
      <c r="K22" s="46" t="str">
        <f>IFERROR(VLOOKUP(J22,valores!$C$12:$D$36,2,FALSE),"")</f>
        <v/>
      </c>
      <c r="L22" s="37"/>
      <c r="M22" s="25"/>
      <c r="N22" s="31"/>
      <c r="O22" s="31"/>
      <c r="P22" s="49"/>
      <c r="Q22" s="35"/>
      <c r="R22" s="35"/>
      <c r="S22" s="37"/>
      <c r="T22" s="113"/>
    </row>
    <row r="23" spans="2:20" ht="49.5" customHeight="1" x14ac:dyDescent="0.25">
      <c r="B23" s="33"/>
      <c r="C23" s="62"/>
      <c r="D23" s="19"/>
      <c r="E23" s="19"/>
      <c r="F23" s="26"/>
      <c r="G23" s="26"/>
      <c r="H23" s="26"/>
      <c r="I23" s="26" t="e">
        <f>VLOOKUP(H23,valores!$F$12:$G$16,2,FALSE)</f>
        <v>#N/A</v>
      </c>
      <c r="J23" s="26" t="e">
        <f t="shared" si="5"/>
        <v>#N/A</v>
      </c>
      <c r="K23" s="46" t="str">
        <f>IFERROR(VLOOKUP(J23,valores!$C$12:$D$36,2,FALSE),"")</f>
        <v/>
      </c>
      <c r="L23" s="37"/>
      <c r="M23" s="25"/>
      <c r="N23" s="31"/>
      <c r="O23" s="31"/>
      <c r="P23" s="49"/>
      <c r="Q23" s="35"/>
      <c r="R23" s="35"/>
      <c r="S23" s="37"/>
      <c r="T23" s="113"/>
    </row>
    <row r="24" spans="2:20" ht="49.5" customHeight="1" x14ac:dyDescent="0.25">
      <c r="B24" s="41"/>
      <c r="C24" s="62"/>
      <c r="D24" s="19"/>
      <c r="E24" s="19"/>
      <c r="F24" s="26"/>
      <c r="G24" s="39"/>
      <c r="H24" s="19"/>
      <c r="I24" s="19" t="e">
        <f>VLOOKUP(H24,valores!$F$12:$G$16,2,FALSE)</f>
        <v>#N/A</v>
      </c>
      <c r="J24" s="26" t="e">
        <f t="shared" si="5"/>
        <v>#N/A</v>
      </c>
      <c r="K24" s="39" t="str">
        <f>IFERROR(VLOOKUP(J24,valores!$C$12:$D$36,2,FALSE),"")</f>
        <v/>
      </c>
      <c r="L24" s="47"/>
      <c r="M24" s="25"/>
      <c r="N24" s="49"/>
      <c r="O24" s="49"/>
      <c r="P24" s="49"/>
      <c r="Q24" s="50"/>
      <c r="R24" s="50"/>
      <c r="S24" s="47"/>
      <c r="T24" s="113"/>
    </row>
    <row r="25" spans="2:20" ht="49.5" customHeight="1" x14ac:dyDescent="0.25">
      <c r="B25" s="33"/>
      <c r="C25" s="62"/>
      <c r="D25" s="19"/>
      <c r="E25" s="19"/>
      <c r="F25" s="26"/>
      <c r="G25" s="39"/>
      <c r="H25" s="19"/>
      <c r="I25" s="19" t="e">
        <f>VLOOKUP(H25,valores!$F$12:$G$16,2,FALSE)</f>
        <v>#N/A</v>
      </c>
      <c r="J25" s="26" t="e">
        <f t="shared" si="5"/>
        <v>#N/A</v>
      </c>
      <c r="K25" s="39" t="str">
        <f>IFERROR(VLOOKUP(J25,valores!$C$12:$D$36,2,FALSE),"")</f>
        <v/>
      </c>
      <c r="L25" s="37"/>
      <c r="M25" s="25"/>
      <c r="N25" s="31"/>
      <c r="O25" s="31"/>
      <c r="P25" s="49"/>
      <c r="Q25" s="35"/>
      <c r="R25" s="35"/>
      <c r="S25" s="37"/>
    </row>
    <row r="26" spans="2:20" ht="49.5" customHeight="1" x14ac:dyDescent="0.25">
      <c r="B26" s="33"/>
      <c r="C26" s="62"/>
      <c r="D26" s="19"/>
      <c r="E26" s="19"/>
      <c r="F26" s="26"/>
      <c r="G26" s="26"/>
      <c r="H26" s="26"/>
      <c r="I26" s="26" t="e">
        <f>VLOOKUP(H26,valores!$F$12:$G$16,2,FALSE)</f>
        <v>#N/A</v>
      </c>
      <c r="J26" s="26" t="e">
        <f t="shared" si="5"/>
        <v>#N/A</v>
      </c>
      <c r="K26" s="46" t="str">
        <f>IFERROR(VLOOKUP(J26,valores!$C$12:$D$36,2,FALSE),"")</f>
        <v/>
      </c>
      <c r="L26" s="37"/>
      <c r="M26" s="25"/>
      <c r="N26" s="31"/>
      <c r="O26" s="31"/>
      <c r="P26" s="49"/>
      <c r="Q26" s="35"/>
      <c r="R26" s="35"/>
      <c r="S26" s="37"/>
    </row>
    <row r="27" spans="2:20" ht="49.5" customHeight="1" x14ac:dyDescent="0.25">
      <c r="B27" s="33"/>
      <c r="C27" s="62"/>
      <c r="D27" s="19"/>
      <c r="E27" s="19"/>
      <c r="F27" s="26"/>
      <c r="G27" s="26"/>
      <c r="H27" s="26"/>
      <c r="I27" s="26" t="e">
        <f>VLOOKUP(H27,valores!$F$12:$G$16,2,FALSE)</f>
        <v>#N/A</v>
      </c>
      <c r="J27" s="26" t="e">
        <f t="shared" si="5"/>
        <v>#N/A</v>
      </c>
      <c r="K27" s="46" t="str">
        <f>IFERROR(VLOOKUP(J27,valores!$C$12:$D$36,2,FALSE),"")</f>
        <v/>
      </c>
      <c r="L27" s="37"/>
      <c r="M27" s="25"/>
      <c r="N27" s="31"/>
      <c r="O27" s="31"/>
      <c r="P27" s="49"/>
      <c r="Q27" s="35"/>
      <c r="R27" s="35"/>
      <c r="S27" s="37"/>
    </row>
    <row r="28" spans="2:20" ht="49.5" customHeight="1" x14ac:dyDescent="0.25">
      <c r="B28" s="33"/>
      <c r="C28" s="62"/>
      <c r="D28" s="19"/>
      <c r="E28" s="19"/>
      <c r="F28" s="26"/>
      <c r="G28" s="26"/>
      <c r="H28" s="26"/>
      <c r="I28" s="26" t="e">
        <f>VLOOKUP(H28,valores!$F$12:$G$16,2,FALSE)</f>
        <v>#N/A</v>
      </c>
      <c r="J28" s="26" t="e">
        <f t="shared" si="5"/>
        <v>#N/A</v>
      </c>
      <c r="K28" s="46" t="str">
        <f>IFERROR(VLOOKUP(J28,valores!$C$12:$D$36,2,FALSE),"")</f>
        <v/>
      </c>
      <c r="L28" s="37"/>
      <c r="M28" s="25"/>
      <c r="N28" s="31"/>
      <c r="O28" s="31"/>
      <c r="P28" s="49"/>
      <c r="Q28" s="35"/>
      <c r="R28" s="35"/>
      <c r="S28" s="37"/>
    </row>
    <row r="29" spans="2:20" ht="49.5" customHeight="1" x14ac:dyDescent="0.25">
      <c r="B29" s="33"/>
      <c r="C29" s="62"/>
      <c r="D29" s="19"/>
      <c r="E29" s="19"/>
      <c r="F29" s="26"/>
      <c r="G29" s="26"/>
      <c r="H29" s="26"/>
      <c r="I29" s="26" t="e">
        <f>VLOOKUP(H29,valores!$F$12:$G$16,2,FALSE)</f>
        <v>#N/A</v>
      </c>
      <c r="J29" s="26" t="e">
        <f t="shared" si="5"/>
        <v>#N/A</v>
      </c>
      <c r="K29" s="46" t="str">
        <f>IFERROR(VLOOKUP(J29,valores!$C$12:$D$36,2,FALSE),"")</f>
        <v/>
      </c>
      <c r="L29" s="37"/>
      <c r="M29" s="25"/>
      <c r="N29" s="31"/>
      <c r="O29" s="31"/>
      <c r="P29" s="31"/>
      <c r="Q29" s="35"/>
      <c r="R29" s="35"/>
      <c r="S29" s="37"/>
    </row>
    <row r="30" spans="2:20" s="45" customFormat="1" ht="49.5" customHeight="1" x14ac:dyDescent="0.25">
      <c r="B30" s="33"/>
      <c r="C30" s="62"/>
      <c r="D30" s="19"/>
      <c r="E30" s="19"/>
      <c r="F30" s="26"/>
      <c r="G30" s="26"/>
      <c r="H30" s="26"/>
      <c r="I30" s="26" t="e">
        <f>VLOOKUP(H30,valores!$F$12:$G$16,2,FALSE)</f>
        <v>#N/A</v>
      </c>
      <c r="J30" s="26" t="e">
        <f t="shared" si="5"/>
        <v>#N/A</v>
      </c>
      <c r="K30" s="46" t="str">
        <f>IFERROR(VLOOKUP(J30,valores!$C$12:$D$36,2,FALSE),"")</f>
        <v/>
      </c>
      <c r="L30" s="37"/>
      <c r="M30" s="25"/>
      <c r="N30" s="31"/>
      <c r="O30" s="31"/>
      <c r="P30" s="31"/>
      <c r="Q30" s="35"/>
      <c r="R30" s="35"/>
      <c r="S30" s="37"/>
      <c r="T30" s="107"/>
    </row>
    <row r="31" spans="2:20" ht="49.5" customHeight="1" x14ac:dyDescent="0.25">
      <c r="B31" s="33"/>
      <c r="C31" s="62"/>
      <c r="D31" s="19"/>
      <c r="E31" s="19"/>
      <c r="F31" s="26"/>
      <c r="G31" s="26"/>
      <c r="H31" s="26"/>
      <c r="I31" s="26" t="e">
        <f>VLOOKUP(H31,valores!$F$12:$G$16,2,FALSE)</f>
        <v>#N/A</v>
      </c>
      <c r="J31" s="26" t="e">
        <f t="shared" si="5"/>
        <v>#N/A</v>
      </c>
      <c r="K31" s="46" t="str">
        <f>IFERROR(VLOOKUP(J31,valores!$C$12:$D$36,2,FALSE),"")</f>
        <v/>
      </c>
      <c r="L31" s="37"/>
      <c r="M31" s="25"/>
      <c r="N31" s="31"/>
      <c r="O31" s="31"/>
      <c r="P31" s="31"/>
      <c r="Q31" s="35"/>
      <c r="R31" s="35"/>
      <c r="S31" s="37"/>
    </row>
    <row r="32" spans="2:20" ht="49.5" customHeight="1" x14ac:dyDescent="0.25">
      <c r="B32" s="33"/>
      <c r="C32" s="62"/>
      <c r="D32" s="19"/>
      <c r="E32" s="19"/>
      <c r="F32" s="26"/>
      <c r="G32" s="26"/>
      <c r="H32" s="26"/>
      <c r="I32" s="26" t="e">
        <f>VLOOKUP(H32,valores!$F$12:$G$16,2,FALSE)</f>
        <v>#N/A</v>
      </c>
      <c r="J32" s="26" t="e">
        <f t="shared" si="5"/>
        <v>#N/A</v>
      </c>
      <c r="K32" s="46" t="str">
        <f>IFERROR(VLOOKUP(J32,valores!$C$12:$D$36,2,FALSE),"")</f>
        <v/>
      </c>
      <c r="L32" s="37"/>
      <c r="M32" s="25"/>
      <c r="N32" s="31"/>
      <c r="O32" s="31"/>
      <c r="P32" s="31"/>
      <c r="Q32" s="35"/>
      <c r="R32" s="35"/>
      <c r="S32" s="37"/>
    </row>
    <row r="33" spans="2:20" ht="49.5" customHeight="1" x14ac:dyDescent="0.25">
      <c r="B33" s="33"/>
      <c r="C33" s="62"/>
      <c r="D33" s="19"/>
      <c r="E33" s="19"/>
      <c r="F33" s="26"/>
      <c r="G33" s="26"/>
      <c r="H33" s="26"/>
      <c r="I33" s="26" t="e">
        <f>VLOOKUP(H33,valores!$F$12:$G$16,2,FALSE)</f>
        <v>#N/A</v>
      </c>
      <c r="J33" s="26" t="e">
        <f t="shared" si="5"/>
        <v>#N/A</v>
      </c>
      <c r="K33" s="46" t="str">
        <f>IFERROR(VLOOKUP(J33,valores!$C$12:$D$36,2,FALSE),"")</f>
        <v/>
      </c>
      <c r="L33" s="37"/>
      <c r="M33" s="25"/>
      <c r="N33" s="31"/>
      <c r="O33" s="31"/>
      <c r="P33" s="31"/>
      <c r="Q33" s="35"/>
      <c r="R33" s="35"/>
      <c r="S33" s="37"/>
    </row>
    <row r="34" spans="2:20" ht="49.5" customHeight="1" x14ac:dyDescent="0.25">
      <c r="B34" s="33"/>
      <c r="C34" s="62"/>
      <c r="D34" s="19"/>
      <c r="E34" s="19"/>
      <c r="F34" s="26"/>
      <c r="G34" s="26"/>
      <c r="H34" s="26"/>
      <c r="I34" s="26" t="e">
        <f>VLOOKUP(H34,valores!$F$12:$G$16,2,FALSE)</f>
        <v>#N/A</v>
      </c>
      <c r="J34" s="26" t="e">
        <f t="shared" si="5"/>
        <v>#N/A</v>
      </c>
      <c r="K34" s="46" t="str">
        <f>IFERROR(VLOOKUP(J34,valores!$C$12:$D$36,2,FALSE),"")</f>
        <v/>
      </c>
      <c r="L34" s="37"/>
      <c r="M34" s="25"/>
      <c r="N34" s="31"/>
      <c r="O34" s="31"/>
      <c r="P34" s="31"/>
      <c r="Q34" s="35"/>
      <c r="R34" s="35"/>
      <c r="S34" s="37"/>
    </row>
    <row r="35" spans="2:20" ht="49.5" customHeight="1" x14ac:dyDescent="0.25">
      <c r="B35" s="33"/>
      <c r="C35" s="62"/>
      <c r="D35" s="19"/>
      <c r="E35" s="19"/>
      <c r="F35" s="26"/>
      <c r="G35" s="26"/>
      <c r="H35" s="26"/>
      <c r="I35" s="26" t="e">
        <f>VLOOKUP(H35,valores!$F$12:$G$16,2,FALSE)</f>
        <v>#N/A</v>
      </c>
      <c r="J35" s="26" t="e">
        <f t="shared" si="5"/>
        <v>#N/A</v>
      </c>
      <c r="K35" s="46" t="str">
        <f>IFERROR(VLOOKUP(J35,valores!$C$12:$D$36,2,FALSE),"")</f>
        <v/>
      </c>
      <c r="L35" s="37"/>
      <c r="M35" s="25"/>
      <c r="N35" s="31"/>
      <c r="O35" s="31"/>
      <c r="P35" s="31"/>
      <c r="Q35" s="35"/>
      <c r="R35" s="35"/>
      <c r="S35" s="37"/>
    </row>
    <row r="36" spans="2:20" ht="49.5" customHeight="1" x14ac:dyDescent="0.25">
      <c r="B36" s="33"/>
      <c r="C36" s="62"/>
      <c r="D36" s="19"/>
      <c r="E36" s="19"/>
      <c r="F36" s="26"/>
      <c r="G36" s="26"/>
      <c r="H36" s="26"/>
      <c r="I36" s="26" t="e">
        <f>VLOOKUP(H36,valores!$F$12:$G$16,2,FALSE)</f>
        <v>#N/A</v>
      </c>
      <c r="J36" s="26" t="e">
        <f t="shared" si="5"/>
        <v>#N/A</v>
      </c>
      <c r="K36" s="46" t="str">
        <f>IFERROR(VLOOKUP(J36,valores!$C$12:$D$36,2,FALSE),"")</f>
        <v/>
      </c>
      <c r="L36" s="37"/>
      <c r="M36" s="25"/>
      <c r="N36" s="31"/>
      <c r="O36" s="31"/>
      <c r="P36" s="31"/>
      <c r="Q36" s="35"/>
      <c r="R36" s="35"/>
      <c r="S36" s="37"/>
    </row>
    <row r="37" spans="2:20" ht="49.5" customHeight="1" x14ac:dyDescent="0.25">
      <c r="B37" s="33"/>
      <c r="C37" s="62"/>
      <c r="D37" s="19"/>
      <c r="E37" s="19"/>
      <c r="F37" s="26"/>
      <c r="G37" s="26"/>
      <c r="H37" s="26"/>
      <c r="I37" s="26" t="e">
        <f>VLOOKUP(H37,valores!$F$12:$G$16,2,FALSE)</f>
        <v>#N/A</v>
      </c>
      <c r="J37" s="26" t="e">
        <f t="shared" si="5"/>
        <v>#N/A</v>
      </c>
      <c r="K37" s="46" t="str">
        <f>IFERROR(VLOOKUP(J37,valores!$C$12:$D$36,2,FALSE),"")</f>
        <v/>
      </c>
      <c r="L37" s="37"/>
      <c r="M37" s="25"/>
      <c r="N37" s="31"/>
      <c r="O37" s="31"/>
      <c r="P37" s="31"/>
      <c r="Q37" s="35"/>
      <c r="R37" s="35"/>
      <c r="S37" s="37"/>
    </row>
    <row r="38" spans="2:20" ht="49.5" customHeight="1" x14ac:dyDescent="0.25">
      <c r="B38" s="33"/>
      <c r="C38" s="62"/>
      <c r="D38" s="19"/>
      <c r="E38" s="19"/>
      <c r="F38" s="26"/>
      <c r="G38" s="26"/>
      <c r="H38" s="26"/>
      <c r="I38" s="26" t="e">
        <f>VLOOKUP(H38,valores!$F$12:$G$16,2,FALSE)</f>
        <v>#N/A</v>
      </c>
      <c r="J38" s="26" t="e">
        <f t="shared" si="5"/>
        <v>#N/A</v>
      </c>
      <c r="K38" s="46" t="str">
        <f>IFERROR(VLOOKUP(J38,valores!$C$12:$D$36,2,FALSE),"")</f>
        <v/>
      </c>
      <c r="L38" s="37"/>
      <c r="M38" s="25"/>
      <c r="N38" s="31"/>
      <c r="O38" s="31"/>
      <c r="P38" s="31"/>
      <c r="Q38" s="35"/>
      <c r="R38" s="35"/>
      <c r="S38" s="37"/>
    </row>
    <row r="39" spans="2:20" ht="49.5" customHeight="1" x14ac:dyDescent="0.25">
      <c r="B39" s="33"/>
      <c r="C39" s="62"/>
      <c r="D39" s="19"/>
      <c r="E39" s="19"/>
      <c r="F39" s="26"/>
      <c r="G39" s="26"/>
      <c r="H39" s="26"/>
      <c r="I39" s="26" t="e">
        <f>VLOOKUP(H39,valores!$F$12:$G$16,2,FALSE)</f>
        <v>#N/A</v>
      </c>
      <c r="J39" s="26" t="e">
        <f t="shared" ref="J39:J70" si="8">_xlfn.CONCAT(I39,G39)</f>
        <v>#N/A</v>
      </c>
      <c r="K39" s="46" t="str">
        <f>IFERROR(VLOOKUP(J39,valores!$C$12:$D$36,2,FALSE),"")</f>
        <v/>
      </c>
      <c r="L39" s="37"/>
      <c r="M39" s="25"/>
      <c r="N39" s="31"/>
      <c r="O39" s="31"/>
      <c r="P39" s="31"/>
      <c r="Q39" s="35"/>
      <c r="R39" s="35"/>
      <c r="S39" s="37"/>
    </row>
    <row r="40" spans="2:20" ht="49.5" customHeight="1" x14ac:dyDescent="0.25">
      <c r="B40" s="33"/>
      <c r="C40" s="62"/>
      <c r="D40" s="19"/>
      <c r="E40" s="19"/>
      <c r="F40" s="26"/>
      <c r="G40" s="26"/>
      <c r="H40" s="26"/>
      <c r="I40" s="26" t="e">
        <f>VLOOKUP(H40,valores!$F$12:$G$16,2,FALSE)</f>
        <v>#N/A</v>
      </c>
      <c r="J40" s="26" t="e">
        <f t="shared" si="8"/>
        <v>#N/A</v>
      </c>
      <c r="K40" s="46" t="str">
        <f>IFERROR(VLOOKUP(J40,valores!$C$12:$D$36,2,FALSE),"")</f>
        <v/>
      </c>
      <c r="L40" s="37"/>
      <c r="M40" s="25"/>
      <c r="N40" s="31"/>
      <c r="O40" s="31"/>
      <c r="P40" s="31"/>
      <c r="Q40" s="35"/>
      <c r="R40" s="35"/>
      <c r="S40" s="37"/>
    </row>
    <row r="41" spans="2:20" ht="49.5" customHeight="1" x14ac:dyDescent="0.25">
      <c r="B41" s="33"/>
      <c r="C41" s="62"/>
      <c r="D41" s="19"/>
      <c r="E41" s="19"/>
      <c r="F41" s="26"/>
      <c r="G41" s="26"/>
      <c r="H41" s="26"/>
      <c r="I41" s="26" t="e">
        <f>VLOOKUP(H41,valores!$F$12:$G$16,2,FALSE)</f>
        <v>#N/A</v>
      </c>
      <c r="J41" s="26" t="e">
        <f t="shared" si="8"/>
        <v>#N/A</v>
      </c>
      <c r="K41" s="46" t="str">
        <f>IFERROR(VLOOKUP(J41,valores!$C$12:$D$36,2,FALSE),"")</f>
        <v/>
      </c>
      <c r="L41" s="37"/>
      <c r="M41" s="25"/>
      <c r="N41" s="31"/>
      <c r="O41" s="31"/>
      <c r="P41" s="31"/>
      <c r="Q41" s="35"/>
      <c r="R41" s="35"/>
      <c r="S41" s="37"/>
      <c r="T41" s="113"/>
    </row>
    <row r="42" spans="2:20" s="45" customFormat="1" ht="49.5" customHeight="1" x14ac:dyDescent="0.25">
      <c r="B42" s="33"/>
      <c r="C42" s="62"/>
      <c r="D42" s="118"/>
      <c r="E42" s="118"/>
      <c r="F42" s="26"/>
      <c r="G42" s="26"/>
      <c r="H42" s="26"/>
      <c r="I42" s="26" t="e">
        <f>VLOOKUP(H42,valores!$F$12:$G$16,2,FALSE)</f>
        <v>#N/A</v>
      </c>
      <c r="J42" s="26" t="e">
        <f t="shared" si="8"/>
        <v>#N/A</v>
      </c>
      <c r="K42" s="46" t="str">
        <f>IFERROR(VLOOKUP(J42,valores!$C$12:$D$36,2,FALSE),"")</f>
        <v/>
      </c>
      <c r="L42" s="37"/>
      <c r="M42" s="25"/>
      <c r="N42" s="31"/>
      <c r="O42" s="31"/>
      <c r="P42" s="31"/>
      <c r="Q42" s="35"/>
      <c r="R42" s="35"/>
      <c r="S42" s="37"/>
      <c r="T42" s="107"/>
    </row>
    <row r="43" spans="2:20" s="45" customFormat="1" ht="49.5" customHeight="1" x14ac:dyDescent="0.25">
      <c r="B43" s="41"/>
      <c r="C43" s="62"/>
      <c r="D43" s="119"/>
      <c r="E43" s="119"/>
      <c r="F43" s="46"/>
      <c r="G43" s="26"/>
      <c r="H43" s="46"/>
      <c r="I43" s="26" t="e">
        <f>VLOOKUP(H43,valores!$F$12:$G$16,2,FALSE)</f>
        <v>#N/A</v>
      </c>
      <c r="J43" s="26" t="e">
        <f t="shared" si="8"/>
        <v>#N/A</v>
      </c>
      <c r="K43" s="46" t="str">
        <f>IFERROR(VLOOKUP(J43,valores!$C$12:$D$36,2,FALSE),"")</f>
        <v/>
      </c>
      <c r="L43" s="37"/>
      <c r="M43" s="25"/>
      <c r="N43" s="49"/>
      <c r="O43" s="49"/>
      <c r="P43" s="49"/>
      <c r="Q43" s="50"/>
      <c r="R43" s="50"/>
      <c r="S43" s="47"/>
      <c r="T43" s="107"/>
    </row>
    <row r="44" spans="2:20" s="45" customFormat="1" ht="49.5" customHeight="1" x14ac:dyDescent="0.25">
      <c r="B44" s="41"/>
      <c r="C44" s="62"/>
      <c r="D44" s="119"/>
      <c r="E44" s="119"/>
      <c r="F44" s="46"/>
      <c r="G44" s="26"/>
      <c r="H44" s="46"/>
      <c r="I44" s="26" t="e">
        <f>VLOOKUP(H44,valores!$F$12:$G$16,2,FALSE)</f>
        <v>#N/A</v>
      </c>
      <c r="J44" s="26" t="e">
        <f t="shared" si="8"/>
        <v>#N/A</v>
      </c>
      <c r="K44" s="46" t="str">
        <f>IFERROR(VLOOKUP(J44,valores!$C$12:$D$36,2,FALSE),"")</f>
        <v/>
      </c>
      <c r="L44" s="37"/>
      <c r="M44" s="25"/>
      <c r="N44" s="49"/>
      <c r="O44" s="49"/>
      <c r="P44" s="49"/>
      <c r="Q44" s="50"/>
      <c r="R44" s="50"/>
      <c r="S44" s="47"/>
      <c r="T44" s="113"/>
    </row>
    <row r="45" spans="2:20" ht="49.5" customHeight="1" x14ac:dyDescent="0.25">
      <c r="B45" s="33"/>
      <c r="C45" s="62"/>
      <c r="D45" s="118"/>
      <c r="E45" s="118"/>
      <c r="F45" s="26"/>
      <c r="G45" s="26"/>
      <c r="H45" s="26"/>
      <c r="I45" s="26" t="e">
        <f>VLOOKUP(H45,valores!$F$12:$G$16,2,FALSE)</f>
        <v>#N/A</v>
      </c>
      <c r="J45" s="26" t="e">
        <f t="shared" si="8"/>
        <v>#N/A</v>
      </c>
      <c r="K45" s="46" t="str">
        <f>IFERROR(VLOOKUP(J45,valores!$C$12:$D$36,2,FALSE),"")</f>
        <v/>
      </c>
      <c r="L45" s="37"/>
      <c r="M45" s="25"/>
      <c r="N45" s="31"/>
      <c r="O45" s="31"/>
      <c r="P45" s="31"/>
      <c r="Q45" s="35"/>
      <c r="R45" s="35"/>
      <c r="S45" s="37"/>
      <c r="T45" s="113"/>
    </row>
    <row r="46" spans="2:20" s="45" customFormat="1" ht="49.5" customHeight="1" x14ac:dyDescent="0.25">
      <c r="B46" s="41"/>
      <c r="C46" s="62"/>
      <c r="D46" s="119"/>
      <c r="E46" s="119"/>
      <c r="F46" s="46"/>
      <c r="G46" s="26"/>
      <c r="H46" s="46"/>
      <c r="I46" s="26" t="e">
        <f>VLOOKUP(H46,valores!$F$12:$G$16,2,FALSE)</f>
        <v>#N/A</v>
      </c>
      <c r="J46" s="26" t="e">
        <f t="shared" si="8"/>
        <v>#N/A</v>
      </c>
      <c r="K46" s="46" t="str">
        <f>IFERROR(VLOOKUP(J46,valores!$C$12:$D$36,2,FALSE),"")</f>
        <v/>
      </c>
      <c r="L46" s="47"/>
      <c r="M46" s="25"/>
      <c r="N46" s="49"/>
      <c r="O46" s="49"/>
      <c r="P46" s="49"/>
      <c r="Q46" s="50"/>
      <c r="R46" s="50"/>
      <c r="S46" s="47"/>
      <c r="T46" s="107"/>
    </row>
    <row r="47" spans="2:20" s="45" customFormat="1" ht="49.5" customHeight="1" x14ac:dyDescent="0.25">
      <c r="B47" s="33"/>
      <c r="C47" s="62"/>
      <c r="D47" s="19"/>
      <c r="E47" s="19"/>
      <c r="F47" s="26"/>
      <c r="G47" s="26"/>
      <c r="H47" s="26"/>
      <c r="I47" s="26" t="e">
        <f>VLOOKUP(H47,valores!$F$12:$G$16,2,FALSE)</f>
        <v>#N/A</v>
      </c>
      <c r="J47" s="26" t="e">
        <f t="shared" si="8"/>
        <v>#N/A</v>
      </c>
      <c r="K47" s="46" t="str">
        <f>IFERROR(VLOOKUP(J47,valores!$C$12:$D$36,2,FALSE),"")</f>
        <v/>
      </c>
      <c r="L47" s="37"/>
      <c r="M47" s="25"/>
      <c r="N47" s="31"/>
      <c r="O47" s="31"/>
      <c r="P47" s="31"/>
      <c r="Q47" s="35"/>
      <c r="R47" s="35"/>
      <c r="S47" s="37"/>
      <c r="T47" s="107"/>
    </row>
    <row r="48" spans="2:20" ht="49.5" customHeight="1" x14ac:dyDescent="0.25">
      <c r="B48" s="33"/>
      <c r="C48" s="62"/>
      <c r="D48" s="19"/>
      <c r="E48" s="19"/>
      <c r="F48" s="26"/>
      <c r="G48" s="26"/>
      <c r="H48" s="26"/>
      <c r="I48" s="26" t="e">
        <f>VLOOKUP(H48,valores!$F$12:$G$16,2,FALSE)</f>
        <v>#N/A</v>
      </c>
      <c r="J48" s="26" t="e">
        <f t="shared" si="8"/>
        <v>#N/A</v>
      </c>
      <c r="K48" s="46" t="str">
        <f>IFERROR(VLOOKUP(J48,valores!$C$12:$D$36,2,FALSE),"")</f>
        <v/>
      </c>
      <c r="L48" s="37"/>
      <c r="M48" s="25"/>
      <c r="N48" s="31"/>
      <c r="O48" s="31"/>
      <c r="P48" s="31"/>
      <c r="Q48" s="35"/>
      <c r="R48" s="35"/>
      <c r="S48" s="37"/>
    </row>
    <row r="49" spans="2:20" ht="49.5" customHeight="1" x14ac:dyDescent="0.25">
      <c r="B49" s="34"/>
      <c r="C49" s="62"/>
      <c r="D49" s="19"/>
      <c r="E49" s="19"/>
      <c r="F49" s="26"/>
      <c r="G49" s="26"/>
      <c r="H49" s="26"/>
      <c r="I49" s="26" t="e">
        <f>VLOOKUP(H49,valores!$F$12:$G$16,2,FALSE)</f>
        <v>#N/A</v>
      </c>
      <c r="J49" s="26" t="e">
        <f t="shared" si="8"/>
        <v>#N/A</v>
      </c>
      <c r="K49" s="46" t="str">
        <f>IFERROR(VLOOKUP(J49,valores!$C$12:$D$36,2,FALSE),"")</f>
        <v/>
      </c>
      <c r="L49" s="37"/>
      <c r="M49" s="25"/>
      <c r="N49" s="31"/>
      <c r="O49" s="31"/>
      <c r="P49" s="31"/>
      <c r="Q49" s="35"/>
      <c r="R49" s="35"/>
      <c r="S49" s="37"/>
      <c r="T49" s="87"/>
    </row>
    <row r="50" spans="2:20" ht="49.5" customHeight="1" x14ac:dyDescent="0.25">
      <c r="B50" s="33"/>
      <c r="C50" s="62"/>
      <c r="D50" s="19"/>
      <c r="E50" s="19"/>
      <c r="F50" s="26"/>
      <c r="G50" s="26" t="e">
        <f>VLOOKUP(F50,valores!$B$2:$C$6,2,FALSE)</f>
        <v>#N/A</v>
      </c>
      <c r="H50" s="26"/>
      <c r="I50" s="26" t="e">
        <f>VLOOKUP(H50,valores!$F$12:$G$16,2,FALSE)</f>
        <v>#N/A</v>
      </c>
      <c r="J50" s="26" t="e">
        <f t="shared" si="8"/>
        <v>#N/A</v>
      </c>
      <c r="K50" s="46" t="str">
        <f>IFERROR(VLOOKUP(J50,valores!$C$12:$D$36,2,FALSE),"")</f>
        <v/>
      </c>
      <c r="L50" s="37"/>
      <c r="M50" s="25"/>
      <c r="N50" s="31"/>
      <c r="O50" s="31"/>
      <c r="P50" s="31"/>
      <c r="Q50" s="35" t="str">
        <f t="shared" ref="Q50:Q70" ca="1" si="9">IF(S50="Eliminado","",IF(P50="","",_xlfn.DAYS(P50,TODAY())))</f>
        <v/>
      </c>
      <c r="R50" s="35" t="str">
        <f t="shared" ref="R50:R70" ca="1" si="10">IF(S50="Eliminado","",IF(P50="","",NETWORKDAYS(TODAY(),P50)))</f>
        <v/>
      </c>
      <c r="S50" s="37"/>
    </row>
    <row r="51" spans="2:20" ht="49.5" customHeight="1" x14ac:dyDescent="0.25">
      <c r="B51" s="33"/>
      <c r="C51" s="62"/>
      <c r="D51" s="19"/>
      <c r="E51" s="19"/>
      <c r="F51" s="26"/>
      <c r="G51" s="26" t="e">
        <f>VLOOKUP(F51,valores!$B$2:$C$6,2,FALSE)</f>
        <v>#N/A</v>
      </c>
      <c r="H51" s="26"/>
      <c r="I51" s="26" t="e">
        <f>VLOOKUP(H51,valores!$F$12:$G$16,2,FALSE)</f>
        <v>#N/A</v>
      </c>
      <c r="J51" s="26" t="e">
        <f t="shared" si="8"/>
        <v>#N/A</v>
      </c>
      <c r="K51" s="46" t="str">
        <f>IFERROR(VLOOKUP(J51,valores!$C$12:$D$36,2,FALSE),"")</f>
        <v/>
      </c>
      <c r="L51" s="37"/>
      <c r="M51" s="25"/>
      <c r="N51" s="31"/>
      <c r="O51" s="31"/>
      <c r="P51" s="31"/>
      <c r="Q51" s="35" t="str">
        <f t="shared" ca="1" si="9"/>
        <v/>
      </c>
      <c r="R51" s="35" t="str">
        <f t="shared" ca="1" si="10"/>
        <v/>
      </c>
      <c r="S51" s="37"/>
    </row>
    <row r="52" spans="2:20" ht="49.5" customHeight="1" x14ac:dyDescent="0.25">
      <c r="B52" s="33"/>
      <c r="C52" s="62"/>
      <c r="D52" s="19"/>
      <c r="E52" s="19"/>
      <c r="F52" s="26"/>
      <c r="G52" s="26" t="e">
        <f>VLOOKUP(F52,valores!$B$2:$C$6,2,FALSE)</f>
        <v>#N/A</v>
      </c>
      <c r="H52" s="26"/>
      <c r="I52" s="26" t="e">
        <f>VLOOKUP(H52,valores!$F$12:$G$16,2,FALSE)</f>
        <v>#N/A</v>
      </c>
      <c r="J52" s="26" t="e">
        <f t="shared" si="8"/>
        <v>#N/A</v>
      </c>
      <c r="K52" s="46" t="str">
        <f>IFERROR(VLOOKUP(J52,valores!$C$12:$D$36,2,FALSE),"")</f>
        <v/>
      </c>
      <c r="L52" s="37"/>
      <c r="M52" s="25"/>
      <c r="N52" s="31"/>
      <c r="O52" s="31"/>
      <c r="P52" s="31"/>
      <c r="Q52" s="35" t="str">
        <f t="shared" ca="1" si="9"/>
        <v/>
      </c>
      <c r="R52" s="35" t="str">
        <f t="shared" ca="1" si="10"/>
        <v/>
      </c>
      <c r="S52" s="37"/>
    </row>
    <row r="53" spans="2:20" ht="49.5" customHeight="1" x14ac:dyDescent="0.25">
      <c r="B53" s="33"/>
      <c r="C53" s="62"/>
      <c r="D53" s="19"/>
      <c r="E53" s="19"/>
      <c r="F53" s="26"/>
      <c r="G53" s="26" t="e">
        <f>VLOOKUP(F53,valores!$B$2:$C$6,2,FALSE)</f>
        <v>#N/A</v>
      </c>
      <c r="H53" s="26"/>
      <c r="I53" s="26" t="e">
        <f>VLOOKUP(H53,valores!$F$12:$G$16,2,FALSE)</f>
        <v>#N/A</v>
      </c>
      <c r="J53" s="26" t="e">
        <f t="shared" si="8"/>
        <v>#N/A</v>
      </c>
      <c r="K53" s="46" t="str">
        <f>IFERROR(VLOOKUP(J53,valores!$C$12:$D$36,2,FALSE),"")</f>
        <v/>
      </c>
      <c r="L53" s="37"/>
      <c r="M53" s="25"/>
      <c r="N53" s="31"/>
      <c r="O53" s="31"/>
      <c r="P53" s="31"/>
      <c r="Q53" s="35" t="str">
        <f t="shared" ca="1" si="9"/>
        <v/>
      </c>
      <c r="R53" s="35" t="str">
        <f t="shared" ca="1" si="10"/>
        <v/>
      </c>
      <c r="S53" s="37"/>
    </row>
    <row r="54" spans="2:20" ht="49.5" customHeight="1" x14ac:dyDescent="0.25">
      <c r="B54" s="33"/>
      <c r="C54" s="62"/>
      <c r="D54" s="19"/>
      <c r="E54" s="19"/>
      <c r="F54" s="26"/>
      <c r="G54" s="26" t="e">
        <f>VLOOKUP(F54,valores!$B$2:$C$6,2,FALSE)</f>
        <v>#N/A</v>
      </c>
      <c r="H54" s="26"/>
      <c r="I54" s="26" t="e">
        <f>VLOOKUP(H54,valores!$F$12:$G$16,2,FALSE)</f>
        <v>#N/A</v>
      </c>
      <c r="J54" s="26" t="e">
        <f t="shared" si="8"/>
        <v>#N/A</v>
      </c>
      <c r="K54" s="46" t="str">
        <f>IFERROR(VLOOKUP(J54,valores!$C$12:$D$36,2,FALSE),"")</f>
        <v/>
      </c>
      <c r="L54" s="37"/>
      <c r="M54" s="25"/>
      <c r="N54" s="31"/>
      <c r="O54" s="31"/>
      <c r="P54" s="31"/>
      <c r="Q54" s="35" t="str">
        <f t="shared" ca="1" si="9"/>
        <v/>
      </c>
      <c r="R54" s="35" t="str">
        <f t="shared" ca="1" si="10"/>
        <v/>
      </c>
      <c r="S54" s="37"/>
    </row>
    <row r="55" spans="2:20" ht="49.5" customHeight="1" x14ac:dyDescent="0.25">
      <c r="B55" s="33"/>
      <c r="C55" s="62"/>
      <c r="D55" s="19"/>
      <c r="E55" s="19"/>
      <c r="F55" s="26"/>
      <c r="G55" s="26" t="e">
        <f>VLOOKUP(F55,valores!$B$2:$C$6,2,FALSE)</f>
        <v>#N/A</v>
      </c>
      <c r="H55" s="26"/>
      <c r="I55" s="26" t="e">
        <f>VLOOKUP(H55,valores!$F$12:$G$16,2,FALSE)</f>
        <v>#N/A</v>
      </c>
      <c r="J55" s="26" t="e">
        <f t="shared" si="8"/>
        <v>#N/A</v>
      </c>
      <c r="K55" s="46" t="str">
        <f>IFERROR(VLOOKUP(J55,valores!$C$12:$D$36,2,FALSE),"")</f>
        <v/>
      </c>
      <c r="L55" s="37"/>
      <c r="M55" s="25"/>
      <c r="N55" s="31"/>
      <c r="O55" s="31"/>
      <c r="P55" s="31"/>
      <c r="Q55" s="35" t="str">
        <f t="shared" ca="1" si="9"/>
        <v/>
      </c>
      <c r="R55" s="35" t="str">
        <f t="shared" ca="1" si="10"/>
        <v/>
      </c>
      <c r="S55" s="37"/>
    </row>
    <row r="56" spans="2:20" ht="49.5" customHeight="1" x14ac:dyDescent="0.25">
      <c r="B56" s="33"/>
      <c r="C56" s="62"/>
      <c r="D56" s="19"/>
      <c r="E56" s="19"/>
      <c r="F56" s="26"/>
      <c r="G56" s="26" t="e">
        <f>VLOOKUP(F56,valores!$B$2:$C$6,2,FALSE)</f>
        <v>#N/A</v>
      </c>
      <c r="H56" s="26"/>
      <c r="I56" s="26" t="e">
        <f>VLOOKUP(H56,valores!$F$12:$G$16,2,FALSE)</f>
        <v>#N/A</v>
      </c>
      <c r="J56" s="26" t="e">
        <f t="shared" si="8"/>
        <v>#N/A</v>
      </c>
      <c r="K56" s="46" t="str">
        <f>IFERROR(VLOOKUP(J56,valores!$C$12:$D$36,2,FALSE),"")</f>
        <v/>
      </c>
      <c r="L56" s="37"/>
      <c r="M56" s="25"/>
      <c r="N56" s="31"/>
      <c r="O56" s="31"/>
      <c r="P56" s="31"/>
      <c r="Q56" s="35" t="str">
        <f t="shared" ca="1" si="9"/>
        <v/>
      </c>
      <c r="R56" s="35" t="str">
        <f t="shared" ca="1" si="10"/>
        <v/>
      </c>
      <c r="S56" s="37"/>
    </row>
    <row r="57" spans="2:20" ht="49.5" customHeight="1" x14ac:dyDescent="0.25">
      <c r="B57" s="33"/>
      <c r="C57" s="62"/>
      <c r="D57" s="19"/>
      <c r="E57" s="19"/>
      <c r="F57" s="26"/>
      <c r="G57" s="26" t="e">
        <f>VLOOKUP(F57,valores!$B$2:$C$6,2,FALSE)</f>
        <v>#N/A</v>
      </c>
      <c r="H57" s="26"/>
      <c r="I57" s="26" t="e">
        <f>VLOOKUP(H57,valores!$F$12:$G$16,2,FALSE)</f>
        <v>#N/A</v>
      </c>
      <c r="J57" s="26" t="e">
        <f t="shared" si="8"/>
        <v>#N/A</v>
      </c>
      <c r="K57" s="46" t="str">
        <f>IFERROR(VLOOKUP(J57,valores!$C$12:$D$36,2,FALSE),"")</f>
        <v/>
      </c>
      <c r="L57" s="37"/>
      <c r="M57" s="25"/>
      <c r="N57" s="31"/>
      <c r="O57" s="31"/>
      <c r="P57" s="31"/>
      <c r="Q57" s="35" t="str">
        <f t="shared" ca="1" si="9"/>
        <v/>
      </c>
      <c r="R57" s="35" t="str">
        <f t="shared" ca="1" si="10"/>
        <v/>
      </c>
      <c r="S57" s="37"/>
    </row>
    <row r="58" spans="2:20" ht="49.5" customHeight="1" x14ac:dyDescent="0.25">
      <c r="B58" s="33"/>
      <c r="C58" s="62"/>
      <c r="D58" s="19"/>
      <c r="E58" s="19"/>
      <c r="F58" s="26"/>
      <c r="G58" s="26" t="e">
        <f>VLOOKUP(F58,valores!$B$2:$C$6,2,FALSE)</f>
        <v>#N/A</v>
      </c>
      <c r="H58" s="26"/>
      <c r="I58" s="26" t="e">
        <f>VLOOKUP(H58,valores!$F$12:$G$16,2,FALSE)</f>
        <v>#N/A</v>
      </c>
      <c r="J58" s="26" t="e">
        <f t="shared" si="8"/>
        <v>#N/A</v>
      </c>
      <c r="K58" s="46" t="str">
        <f>IFERROR(VLOOKUP(J58,valores!$C$12:$D$36,2,FALSE),"")</f>
        <v/>
      </c>
      <c r="L58" s="37"/>
      <c r="M58" s="25"/>
      <c r="N58" s="31"/>
      <c r="O58" s="31"/>
      <c r="P58" s="31"/>
      <c r="Q58" s="35" t="str">
        <f t="shared" ca="1" si="9"/>
        <v/>
      </c>
      <c r="R58" s="35" t="str">
        <f t="shared" ca="1" si="10"/>
        <v/>
      </c>
      <c r="S58" s="37"/>
    </row>
    <row r="59" spans="2:20" ht="49.5" customHeight="1" x14ac:dyDescent="0.25">
      <c r="B59" s="33"/>
      <c r="C59" s="62"/>
      <c r="D59" s="19"/>
      <c r="E59" s="19"/>
      <c r="F59" s="26"/>
      <c r="G59" s="26" t="e">
        <f>VLOOKUP(F59,valores!$B$2:$C$6,2,FALSE)</f>
        <v>#N/A</v>
      </c>
      <c r="H59" s="26"/>
      <c r="I59" s="26" t="e">
        <f>VLOOKUP(H59,valores!$F$12:$G$16,2,FALSE)</f>
        <v>#N/A</v>
      </c>
      <c r="J59" s="26" t="e">
        <f t="shared" si="8"/>
        <v>#N/A</v>
      </c>
      <c r="K59" s="46" t="str">
        <f>IFERROR(VLOOKUP(J59,valores!$C$12:$D$36,2,FALSE),"")</f>
        <v/>
      </c>
      <c r="L59" s="37"/>
      <c r="M59" s="25"/>
      <c r="N59" s="31"/>
      <c r="O59" s="31"/>
      <c r="P59" s="31"/>
      <c r="Q59" s="35" t="str">
        <f t="shared" ca="1" si="9"/>
        <v/>
      </c>
      <c r="R59" s="35" t="str">
        <f t="shared" ca="1" si="10"/>
        <v/>
      </c>
      <c r="S59" s="37"/>
    </row>
    <row r="60" spans="2:20" ht="49.5" customHeight="1" x14ac:dyDescent="0.25">
      <c r="B60" s="33"/>
      <c r="C60" s="62"/>
      <c r="D60" s="19"/>
      <c r="E60" s="19"/>
      <c r="F60" s="26"/>
      <c r="G60" s="26" t="e">
        <f>VLOOKUP(F60,valores!$B$2:$C$6,2,FALSE)</f>
        <v>#N/A</v>
      </c>
      <c r="H60" s="26"/>
      <c r="I60" s="26" t="e">
        <f>VLOOKUP(H60,valores!$F$12:$G$16,2,FALSE)</f>
        <v>#N/A</v>
      </c>
      <c r="J60" s="26" t="e">
        <f t="shared" si="8"/>
        <v>#N/A</v>
      </c>
      <c r="K60" s="46" t="str">
        <f>IFERROR(VLOOKUP(J60,valores!$C$12:$D$36,2,FALSE),"")</f>
        <v/>
      </c>
      <c r="L60" s="37"/>
      <c r="M60" s="25"/>
      <c r="N60" s="31"/>
      <c r="O60" s="31"/>
      <c r="P60" s="31"/>
      <c r="Q60" s="35" t="str">
        <f t="shared" ca="1" si="9"/>
        <v/>
      </c>
      <c r="R60" s="35" t="str">
        <f t="shared" ca="1" si="10"/>
        <v/>
      </c>
      <c r="S60" s="37"/>
    </row>
    <row r="61" spans="2:20" ht="49.5" customHeight="1" x14ac:dyDescent="0.25">
      <c r="B61" s="33"/>
      <c r="C61" s="62"/>
      <c r="D61" s="19"/>
      <c r="E61" s="19"/>
      <c r="F61" s="26"/>
      <c r="G61" s="26" t="e">
        <f>VLOOKUP(F61,valores!$B$2:$C$6,2,FALSE)</f>
        <v>#N/A</v>
      </c>
      <c r="H61" s="26"/>
      <c r="I61" s="26" t="e">
        <f>VLOOKUP(H61,valores!$F$12:$G$16,2,FALSE)</f>
        <v>#N/A</v>
      </c>
      <c r="J61" s="26" t="e">
        <f t="shared" si="8"/>
        <v>#N/A</v>
      </c>
      <c r="K61" s="46" t="str">
        <f>IFERROR(VLOOKUP(J61,valores!$C$12:$D$36,2,FALSE),"")</f>
        <v/>
      </c>
      <c r="L61" s="37"/>
      <c r="M61" s="25"/>
      <c r="N61" s="31"/>
      <c r="O61" s="31"/>
      <c r="P61" s="31"/>
      <c r="Q61" s="35" t="str">
        <f t="shared" ca="1" si="9"/>
        <v/>
      </c>
      <c r="R61" s="35" t="str">
        <f t="shared" ca="1" si="10"/>
        <v/>
      </c>
      <c r="S61" s="37"/>
    </row>
    <row r="62" spans="2:20" ht="49.5" customHeight="1" x14ac:dyDescent="0.25">
      <c r="B62" s="33"/>
      <c r="C62" s="62"/>
      <c r="D62" s="19"/>
      <c r="E62" s="19"/>
      <c r="F62" s="26"/>
      <c r="G62" s="26" t="e">
        <f>VLOOKUP(F62,valores!$B$2:$C$6,2,FALSE)</f>
        <v>#N/A</v>
      </c>
      <c r="H62" s="26"/>
      <c r="I62" s="26" t="e">
        <f>VLOOKUP(H62,valores!$F$12:$G$16,2,FALSE)</f>
        <v>#N/A</v>
      </c>
      <c r="J62" s="26" t="e">
        <f t="shared" si="8"/>
        <v>#N/A</v>
      </c>
      <c r="K62" s="46" t="str">
        <f>IFERROR(VLOOKUP(J62,valores!$C$12:$D$36,2,FALSE),"")</f>
        <v/>
      </c>
      <c r="L62" s="37"/>
      <c r="M62" s="25"/>
      <c r="N62" s="31"/>
      <c r="O62" s="31"/>
      <c r="P62" s="31"/>
      <c r="Q62" s="35" t="str">
        <f t="shared" ca="1" si="9"/>
        <v/>
      </c>
      <c r="R62" s="35" t="str">
        <f t="shared" ca="1" si="10"/>
        <v/>
      </c>
      <c r="S62" s="37"/>
    </row>
    <row r="63" spans="2:20" ht="49.5" customHeight="1" x14ac:dyDescent="0.25">
      <c r="B63" s="33"/>
      <c r="C63" s="62"/>
      <c r="D63" s="19"/>
      <c r="E63" s="19"/>
      <c r="F63" s="26"/>
      <c r="G63" s="26" t="e">
        <f>VLOOKUP(F63,valores!$B$2:$C$6,2,FALSE)</f>
        <v>#N/A</v>
      </c>
      <c r="H63" s="26"/>
      <c r="I63" s="26" t="e">
        <f>VLOOKUP(H63,valores!$F$12:$G$16,2,FALSE)</f>
        <v>#N/A</v>
      </c>
      <c r="J63" s="26" t="e">
        <f t="shared" si="8"/>
        <v>#N/A</v>
      </c>
      <c r="K63" s="46" t="str">
        <f>IFERROR(VLOOKUP(J63,valores!$C$12:$D$36,2,FALSE),"")</f>
        <v/>
      </c>
      <c r="L63" s="37"/>
      <c r="M63" s="25"/>
      <c r="N63" s="31"/>
      <c r="O63" s="31"/>
      <c r="P63" s="31"/>
      <c r="Q63" s="35" t="str">
        <f t="shared" ca="1" si="9"/>
        <v/>
      </c>
      <c r="R63" s="35" t="str">
        <f t="shared" ca="1" si="10"/>
        <v/>
      </c>
      <c r="S63" s="37"/>
    </row>
    <row r="64" spans="2:20" ht="49.5" customHeight="1" x14ac:dyDescent="0.25">
      <c r="B64" s="33"/>
      <c r="C64" s="62"/>
      <c r="D64" s="19"/>
      <c r="E64" s="19"/>
      <c r="F64" s="26"/>
      <c r="G64" s="26" t="e">
        <f>VLOOKUP(F64,valores!$B$2:$C$6,2,FALSE)</f>
        <v>#N/A</v>
      </c>
      <c r="H64" s="26"/>
      <c r="I64" s="26" t="e">
        <f>VLOOKUP(H64,valores!$F$12:$G$16,2,FALSE)</f>
        <v>#N/A</v>
      </c>
      <c r="J64" s="26" t="e">
        <f t="shared" si="8"/>
        <v>#N/A</v>
      </c>
      <c r="K64" s="46" t="str">
        <f>IFERROR(VLOOKUP(J64,valores!$C$12:$D$36,2,FALSE),"")</f>
        <v/>
      </c>
      <c r="L64" s="37"/>
      <c r="M64" s="25"/>
      <c r="N64" s="31"/>
      <c r="O64" s="31"/>
      <c r="P64" s="31"/>
      <c r="Q64" s="35" t="str">
        <f t="shared" ca="1" si="9"/>
        <v/>
      </c>
      <c r="R64" s="35" t="str">
        <f t="shared" ca="1" si="10"/>
        <v/>
      </c>
      <c r="S64" s="37"/>
    </row>
    <row r="65" spans="2:19" ht="49.5" customHeight="1" x14ac:dyDescent="0.25">
      <c r="B65" s="33"/>
      <c r="C65" s="62"/>
      <c r="D65" s="19"/>
      <c r="E65" s="19"/>
      <c r="F65" s="26"/>
      <c r="G65" s="26" t="e">
        <f>VLOOKUP(F65,valores!$B$2:$C$6,2,FALSE)</f>
        <v>#N/A</v>
      </c>
      <c r="H65" s="26"/>
      <c r="I65" s="26" t="e">
        <f>VLOOKUP(H65,valores!$F$12:$G$16,2,FALSE)</f>
        <v>#N/A</v>
      </c>
      <c r="J65" s="26" t="e">
        <f t="shared" si="8"/>
        <v>#N/A</v>
      </c>
      <c r="K65" s="46" t="str">
        <f>IFERROR(VLOOKUP(J65,valores!$C$12:$D$36,2,FALSE),"")</f>
        <v/>
      </c>
      <c r="L65" s="37"/>
      <c r="M65" s="25"/>
      <c r="N65" s="31"/>
      <c r="O65" s="31"/>
      <c r="P65" s="31"/>
      <c r="Q65" s="35" t="str">
        <f t="shared" ca="1" si="9"/>
        <v/>
      </c>
      <c r="R65" s="35" t="str">
        <f t="shared" ca="1" si="10"/>
        <v/>
      </c>
      <c r="S65" s="37"/>
    </row>
    <row r="66" spans="2:19" ht="49.5" customHeight="1" x14ac:dyDescent="0.25">
      <c r="B66" s="33"/>
      <c r="C66" s="62"/>
      <c r="D66" s="19"/>
      <c r="E66" s="19"/>
      <c r="F66" s="26"/>
      <c r="G66" s="26" t="e">
        <f>VLOOKUP(F66,valores!$B$2:$C$6,2,FALSE)</f>
        <v>#N/A</v>
      </c>
      <c r="H66" s="26"/>
      <c r="I66" s="26" t="e">
        <f>VLOOKUP(H66,valores!$F$12:$G$16,2,FALSE)</f>
        <v>#N/A</v>
      </c>
      <c r="J66" s="26" t="e">
        <f t="shared" si="8"/>
        <v>#N/A</v>
      </c>
      <c r="K66" s="46" t="str">
        <f>IFERROR(VLOOKUP(J66,valores!$C$12:$D$36,2,FALSE),"")</f>
        <v/>
      </c>
      <c r="L66" s="37"/>
      <c r="M66" s="25"/>
      <c r="N66" s="31"/>
      <c r="O66" s="31"/>
      <c r="P66" s="31"/>
      <c r="Q66" s="35" t="str">
        <f t="shared" ca="1" si="9"/>
        <v/>
      </c>
      <c r="R66" s="35" t="str">
        <f t="shared" ca="1" si="10"/>
        <v/>
      </c>
      <c r="S66" s="37"/>
    </row>
    <row r="67" spans="2:19" ht="49.5" customHeight="1" x14ac:dyDescent="0.25">
      <c r="B67" s="33"/>
      <c r="C67" s="62"/>
      <c r="D67" s="19"/>
      <c r="E67" s="19"/>
      <c r="F67" s="26"/>
      <c r="G67" s="26" t="e">
        <f>VLOOKUP(F67,valores!$B$2:$C$6,2,FALSE)</f>
        <v>#N/A</v>
      </c>
      <c r="H67" s="26"/>
      <c r="I67" s="26" t="e">
        <f>VLOOKUP(H67,valores!$F$12:$G$16,2,FALSE)</f>
        <v>#N/A</v>
      </c>
      <c r="J67" s="26" t="e">
        <f t="shared" si="8"/>
        <v>#N/A</v>
      </c>
      <c r="K67" s="46" t="str">
        <f>IFERROR(VLOOKUP(J67,valores!$C$12:$D$36,2,FALSE),"")</f>
        <v/>
      </c>
      <c r="L67" s="37"/>
      <c r="M67" s="25"/>
      <c r="N67" s="31"/>
      <c r="O67" s="31"/>
      <c r="P67" s="31"/>
      <c r="Q67" s="35" t="str">
        <f t="shared" ca="1" si="9"/>
        <v/>
      </c>
      <c r="R67" s="35" t="str">
        <f t="shared" ca="1" si="10"/>
        <v/>
      </c>
      <c r="S67" s="37"/>
    </row>
    <row r="68" spans="2:19" ht="49.5" customHeight="1" x14ac:dyDescent="0.25">
      <c r="B68" s="33"/>
      <c r="C68" s="62"/>
      <c r="D68" s="19"/>
      <c r="E68" s="19"/>
      <c r="F68" s="26"/>
      <c r="G68" s="26" t="e">
        <f>VLOOKUP(F68,valores!$B$2:$C$6,2,FALSE)</f>
        <v>#N/A</v>
      </c>
      <c r="H68" s="26"/>
      <c r="I68" s="26" t="e">
        <f>VLOOKUP(H68,valores!$F$12:$G$16,2,FALSE)</f>
        <v>#N/A</v>
      </c>
      <c r="J68" s="26" t="e">
        <f t="shared" si="8"/>
        <v>#N/A</v>
      </c>
      <c r="K68" s="46" t="str">
        <f>IFERROR(VLOOKUP(J68,valores!$C$12:$D$36,2,FALSE),"")</f>
        <v/>
      </c>
      <c r="L68" s="37"/>
      <c r="M68" s="25"/>
      <c r="N68" s="31"/>
      <c r="O68" s="31"/>
      <c r="P68" s="31"/>
      <c r="Q68" s="35" t="str">
        <f t="shared" ca="1" si="9"/>
        <v/>
      </c>
      <c r="R68" s="35" t="str">
        <f t="shared" ca="1" si="10"/>
        <v/>
      </c>
      <c r="S68" s="37"/>
    </row>
    <row r="69" spans="2:19" ht="49.5" customHeight="1" x14ac:dyDescent="0.25">
      <c r="B69" s="33"/>
      <c r="C69" s="62"/>
      <c r="D69" s="19"/>
      <c r="E69" s="19"/>
      <c r="F69" s="26"/>
      <c r="G69" s="26" t="e">
        <f>VLOOKUP(F69,valores!$B$2:$C$6,2,FALSE)</f>
        <v>#N/A</v>
      </c>
      <c r="H69" s="26"/>
      <c r="I69" s="26" t="e">
        <f>VLOOKUP(H69,valores!$F$12:$G$16,2,FALSE)</f>
        <v>#N/A</v>
      </c>
      <c r="J69" s="26" t="e">
        <f t="shared" si="8"/>
        <v>#N/A</v>
      </c>
      <c r="K69" s="46" t="str">
        <f>IFERROR(VLOOKUP(J69,valores!$C$12:$D$36,2,FALSE),"")</f>
        <v/>
      </c>
      <c r="L69" s="37"/>
      <c r="M69" s="25"/>
      <c r="N69" s="31"/>
      <c r="O69" s="31"/>
      <c r="P69" s="31"/>
      <c r="Q69" s="35" t="str">
        <f t="shared" ca="1" si="9"/>
        <v/>
      </c>
      <c r="R69" s="35" t="str">
        <f t="shared" ca="1" si="10"/>
        <v/>
      </c>
      <c r="S69" s="37"/>
    </row>
    <row r="70" spans="2:19" ht="49.5" customHeight="1" x14ac:dyDescent="0.25">
      <c r="B70" s="33"/>
      <c r="C70" s="62"/>
      <c r="D70" s="19"/>
      <c r="E70" s="19"/>
      <c r="F70" s="26"/>
      <c r="G70" s="26" t="e">
        <f>VLOOKUP(F70,valores!$B$2:$C$6,2,FALSE)</f>
        <v>#N/A</v>
      </c>
      <c r="H70" s="26"/>
      <c r="I70" s="26" t="e">
        <f>VLOOKUP(H70,valores!$F$12:$G$16,2,FALSE)</f>
        <v>#N/A</v>
      </c>
      <c r="J70" s="26" t="e">
        <f t="shared" si="8"/>
        <v>#N/A</v>
      </c>
      <c r="K70" s="46" t="str">
        <f>IFERROR(VLOOKUP(J70,valores!$C$12:$D$36,2,FALSE),"")</f>
        <v/>
      </c>
      <c r="L70" s="37"/>
      <c r="M70" s="25"/>
      <c r="N70" s="31"/>
      <c r="O70" s="31"/>
      <c r="P70" s="31"/>
      <c r="Q70" s="35" t="str">
        <f t="shared" ca="1" si="9"/>
        <v/>
      </c>
      <c r="R70" s="35" t="str">
        <f t="shared" ca="1" si="10"/>
        <v/>
      </c>
      <c r="S70" s="37"/>
    </row>
    <row r="71" spans="2:19" ht="49.5" customHeight="1" x14ac:dyDescent="0.25">
      <c r="B71" s="33"/>
      <c r="C71" s="62"/>
      <c r="D71" s="19"/>
      <c r="E71" s="19"/>
      <c r="F71" s="26"/>
      <c r="G71" s="26" t="e">
        <f>VLOOKUP(F71,valores!$B$2:$C$6,2,FALSE)</f>
        <v>#N/A</v>
      </c>
      <c r="H71" s="26"/>
      <c r="I71" s="26" t="e">
        <f>VLOOKUP(H71,valores!$F$12:$G$16,2,FALSE)</f>
        <v>#N/A</v>
      </c>
      <c r="J71" s="26" t="e">
        <f t="shared" ref="J71:J102" si="11">_xlfn.CONCAT(I71,G71)</f>
        <v>#N/A</v>
      </c>
      <c r="K71" s="46" t="str">
        <f>IFERROR(VLOOKUP(J71,valores!$C$12:$D$36,2,FALSE),"")</f>
        <v/>
      </c>
      <c r="L71" s="37"/>
      <c r="M71" s="25"/>
      <c r="N71" s="31"/>
      <c r="O71" s="31"/>
      <c r="P71" s="31"/>
      <c r="Q71" s="35" t="str">
        <f t="shared" ref="Q71:Q102" ca="1" si="12">IF(S71="Eliminado","",IF(P71="","",_xlfn.DAYS(P71,TODAY())))</f>
        <v/>
      </c>
      <c r="R71" s="35" t="str">
        <f t="shared" ref="R71:R102" ca="1" si="13">IF(S71="Eliminado","",IF(P71="","",NETWORKDAYS(TODAY(),P71)))</f>
        <v/>
      </c>
      <c r="S71" s="37"/>
    </row>
    <row r="72" spans="2:19" ht="49.5" customHeight="1" x14ac:dyDescent="0.25">
      <c r="B72" s="33"/>
      <c r="C72" s="62"/>
      <c r="D72" s="19"/>
      <c r="E72" s="19"/>
      <c r="F72" s="26"/>
      <c r="G72" s="26" t="e">
        <f>VLOOKUP(F72,valores!$B$2:$C$6,2,FALSE)</f>
        <v>#N/A</v>
      </c>
      <c r="H72" s="26"/>
      <c r="I72" s="26" t="e">
        <f>VLOOKUP(H72,valores!$F$12:$G$16,2,FALSE)</f>
        <v>#N/A</v>
      </c>
      <c r="J72" s="26" t="e">
        <f t="shared" si="11"/>
        <v>#N/A</v>
      </c>
      <c r="K72" s="46" t="str">
        <f>IFERROR(VLOOKUP(J72,valores!$C$12:$D$36,2,FALSE),"")</f>
        <v/>
      </c>
      <c r="L72" s="37"/>
      <c r="M72" s="25"/>
      <c r="N72" s="31"/>
      <c r="O72" s="31"/>
      <c r="P72" s="31"/>
      <c r="Q72" s="35" t="str">
        <f t="shared" ca="1" si="12"/>
        <v/>
      </c>
      <c r="R72" s="35" t="str">
        <f t="shared" ca="1" si="13"/>
        <v/>
      </c>
      <c r="S72" s="37"/>
    </row>
    <row r="73" spans="2:19" ht="49.5" customHeight="1" x14ac:dyDescent="0.25">
      <c r="B73" s="33"/>
      <c r="C73" s="62"/>
      <c r="D73" s="19"/>
      <c r="E73" s="19"/>
      <c r="F73" s="26"/>
      <c r="G73" s="26" t="e">
        <f>VLOOKUP(F73,valores!$B$2:$C$6,2,FALSE)</f>
        <v>#N/A</v>
      </c>
      <c r="H73" s="26"/>
      <c r="I73" s="26" t="e">
        <f>VLOOKUP(H73,valores!$F$12:$G$16,2,FALSE)</f>
        <v>#N/A</v>
      </c>
      <c r="J73" s="26" t="e">
        <f t="shared" si="11"/>
        <v>#N/A</v>
      </c>
      <c r="K73" s="46" t="str">
        <f>IFERROR(VLOOKUP(J73,valores!$C$12:$D$36,2,FALSE),"")</f>
        <v/>
      </c>
      <c r="L73" s="37"/>
      <c r="M73" s="25"/>
      <c r="N73" s="31"/>
      <c r="O73" s="31"/>
      <c r="P73" s="31"/>
      <c r="Q73" s="35" t="str">
        <f t="shared" ca="1" si="12"/>
        <v/>
      </c>
      <c r="R73" s="35" t="str">
        <f t="shared" ca="1" si="13"/>
        <v/>
      </c>
      <c r="S73" s="37"/>
    </row>
    <row r="74" spans="2:19" ht="49.5" customHeight="1" x14ac:dyDescent="0.25">
      <c r="B74" s="33"/>
      <c r="C74" s="62"/>
      <c r="D74" s="19"/>
      <c r="E74" s="19"/>
      <c r="F74" s="26"/>
      <c r="G74" s="26" t="e">
        <f>VLOOKUP(F74,valores!$B$2:$C$6,2,FALSE)</f>
        <v>#N/A</v>
      </c>
      <c r="H74" s="26"/>
      <c r="I74" s="26" t="e">
        <f>VLOOKUP(H74,valores!$F$12:$G$16,2,FALSE)</f>
        <v>#N/A</v>
      </c>
      <c r="J74" s="26" t="e">
        <f t="shared" si="11"/>
        <v>#N/A</v>
      </c>
      <c r="K74" s="46" t="str">
        <f>IFERROR(VLOOKUP(J74,valores!$C$12:$D$36,2,FALSE),"")</f>
        <v/>
      </c>
      <c r="L74" s="37"/>
      <c r="M74" s="25"/>
      <c r="N74" s="31"/>
      <c r="O74" s="31"/>
      <c r="P74" s="31"/>
      <c r="Q74" s="35" t="str">
        <f t="shared" ca="1" si="12"/>
        <v/>
      </c>
      <c r="R74" s="35" t="str">
        <f t="shared" ca="1" si="13"/>
        <v/>
      </c>
      <c r="S74" s="37"/>
    </row>
    <row r="75" spans="2:19" ht="49.5" customHeight="1" x14ac:dyDescent="0.25">
      <c r="B75" s="33"/>
      <c r="C75" s="62"/>
      <c r="D75" s="19"/>
      <c r="E75" s="19"/>
      <c r="F75" s="26"/>
      <c r="G75" s="26" t="e">
        <f>VLOOKUP(F75,valores!$B$2:$C$6,2,FALSE)</f>
        <v>#N/A</v>
      </c>
      <c r="H75" s="26"/>
      <c r="I75" s="26" t="e">
        <f>VLOOKUP(H75,valores!$F$12:$G$16,2,FALSE)</f>
        <v>#N/A</v>
      </c>
      <c r="J75" s="26" t="e">
        <f t="shared" si="11"/>
        <v>#N/A</v>
      </c>
      <c r="K75" s="46" t="str">
        <f>IFERROR(VLOOKUP(J75,valores!$C$12:$D$36,2,FALSE),"")</f>
        <v/>
      </c>
      <c r="L75" s="37"/>
      <c r="M75" s="25"/>
      <c r="N75" s="31"/>
      <c r="O75" s="31"/>
      <c r="P75" s="31"/>
      <c r="Q75" s="35" t="str">
        <f t="shared" ca="1" si="12"/>
        <v/>
      </c>
      <c r="R75" s="35" t="str">
        <f t="shared" ca="1" si="13"/>
        <v/>
      </c>
      <c r="S75" s="37"/>
    </row>
    <row r="76" spans="2:19" ht="49.5" customHeight="1" x14ac:dyDescent="0.25">
      <c r="B76" s="33"/>
      <c r="C76" s="62"/>
      <c r="D76" s="19"/>
      <c r="E76" s="19"/>
      <c r="F76" s="26"/>
      <c r="G76" s="26" t="e">
        <f>VLOOKUP(F76,valores!$B$2:$C$6,2,FALSE)</f>
        <v>#N/A</v>
      </c>
      <c r="H76" s="26"/>
      <c r="I76" s="26" t="e">
        <f>VLOOKUP(H76,valores!$F$12:$G$16,2,FALSE)</f>
        <v>#N/A</v>
      </c>
      <c r="J76" s="26" t="e">
        <f t="shared" si="11"/>
        <v>#N/A</v>
      </c>
      <c r="K76" s="46" t="str">
        <f>IFERROR(VLOOKUP(J76,valores!$C$12:$D$36,2,FALSE),"")</f>
        <v/>
      </c>
      <c r="L76" s="37"/>
      <c r="M76" s="25"/>
      <c r="N76" s="31"/>
      <c r="O76" s="31"/>
      <c r="P76" s="31"/>
      <c r="Q76" s="35" t="str">
        <f t="shared" ca="1" si="12"/>
        <v/>
      </c>
      <c r="R76" s="35" t="str">
        <f t="shared" ca="1" si="13"/>
        <v/>
      </c>
      <c r="S76" s="37"/>
    </row>
    <row r="77" spans="2:19" ht="49.5" customHeight="1" x14ac:dyDescent="0.25">
      <c r="B77" s="33"/>
      <c r="C77" s="62"/>
      <c r="D77" s="19"/>
      <c r="E77" s="19"/>
      <c r="F77" s="26"/>
      <c r="G77" s="26" t="e">
        <f>VLOOKUP(F77,valores!$B$2:$C$6,2,FALSE)</f>
        <v>#N/A</v>
      </c>
      <c r="H77" s="26"/>
      <c r="I77" s="26" t="e">
        <f>VLOOKUP(H77,valores!$F$12:$G$16,2,FALSE)</f>
        <v>#N/A</v>
      </c>
      <c r="J77" s="26" t="e">
        <f t="shared" si="11"/>
        <v>#N/A</v>
      </c>
      <c r="K77" s="46" t="str">
        <f>IFERROR(VLOOKUP(J77,valores!$C$12:$D$36,2,FALSE),"")</f>
        <v/>
      </c>
      <c r="L77" s="37"/>
      <c r="M77" s="25"/>
      <c r="N77" s="31"/>
      <c r="O77" s="31"/>
      <c r="P77" s="31"/>
      <c r="Q77" s="35" t="str">
        <f t="shared" ca="1" si="12"/>
        <v/>
      </c>
      <c r="R77" s="35" t="str">
        <f t="shared" ca="1" si="13"/>
        <v/>
      </c>
      <c r="S77" s="37"/>
    </row>
    <row r="78" spans="2:19" ht="49.5" customHeight="1" x14ac:dyDescent="0.25">
      <c r="B78" s="33"/>
      <c r="C78" s="62"/>
      <c r="D78" s="19"/>
      <c r="E78" s="19"/>
      <c r="F78" s="26"/>
      <c r="G78" s="26" t="e">
        <f>VLOOKUP(F78,valores!$B$2:$C$6,2,FALSE)</f>
        <v>#N/A</v>
      </c>
      <c r="H78" s="26"/>
      <c r="I78" s="26" t="e">
        <f>VLOOKUP(H78,valores!$F$12:$G$16,2,FALSE)</f>
        <v>#N/A</v>
      </c>
      <c r="J78" s="26" t="e">
        <f t="shared" si="11"/>
        <v>#N/A</v>
      </c>
      <c r="K78" s="46" t="str">
        <f>IFERROR(VLOOKUP(J78,valores!$C$12:$D$36,2,FALSE),"")</f>
        <v/>
      </c>
      <c r="L78" s="37"/>
      <c r="M78" s="25"/>
      <c r="N78" s="31"/>
      <c r="O78" s="31"/>
      <c r="P78" s="31"/>
      <c r="Q78" s="35" t="str">
        <f t="shared" ca="1" si="12"/>
        <v/>
      </c>
      <c r="R78" s="35" t="str">
        <f t="shared" ca="1" si="13"/>
        <v/>
      </c>
      <c r="S78" s="37"/>
    </row>
    <row r="79" spans="2:19" ht="49.5" customHeight="1" x14ac:dyDescent="0.25">
      <c r="B79" s="33"/>
      <c r="C79" s="62"/>
      <c r="D79" s="19"/>
      <c r="E79" s="19"/>
      <c r="F79" s="26"/>
      <c r="G79" s="26" t="e">
        <f>VLOOKUP(F79,valores!$B$2:$C$6,2,FALSE)</f>
        <v>#N/A</v>
      </c>
      <c r="H79" s="26"/>
      <c r="I79" s="26" t="e">
        <f>VLOOKUP(H79,valores!$F$12:$G$16,2,FALSE)</f>
        <v>#N/A</v>
      </c>
      <c r="J79" s="26" t="e">
        <f t="shared" si="11"/>
        <v>#N/A</v>
      </c>
      <c r="K79" s="46" t="str">
        <f>IFERROR(VLOOKUP(J79,valores!$C$12:$D$36,2,FALSE),"")</f>
        <v/>
      </c>
      <c r="L79" s="37"/>
      <c r="M79" s="25"/>
      <c r="N79" s="31"/>
      <c r="O79" s="31"/>
      <c r="P79" s="31"/>
      <c r="Q79" s="35" t="str">
        <f t="shared" ca="1" si="12"/>
        <v/>
      </c>
      <c r="R79" s="35" t="str">
        <f t="shared" ca="1" si="13"/>
        <v/>
      </c>
      <c r="S79" s="37"/>
    </row>
    <row r="80" spans="2:19" ht="49.5" customHeight="1" x14ac:dyDescent="0.25">
      <c r="B80" s="33"/>
      <c r="C80" s="62"/>
      <c r="D80" s="19"/>
      <c r="E80" s="19"/>
      <c r="F80" s="26"/>
      <c r="G80" s="26" t="e">
        <f>VLOOKUP(F80,valores!$B$2:$C$6,2,FALSE)</f>
        <v>#N/A</v>
      </c>
      <c r="H80" s="26"/>
      <c r="I80" s="26" t="e">
        <f>VLOOKUP(H80,valores!$F$12:$G$16,2,FALSE)</f>
        <v>#N/A</v>
      </c>
      <c r="J80" s="26" t="e">
        <f t="shared" si="11"/>
        <v>#N/A</v>
      </c>
      <c r="K80" s="46" t="str">
        <f>IFERROR(VLOOKUP(J80,valores!$C$12:$D$36,2,FALSE),"")</f>
        <v/>
      </c>
      <c r="L80" s="37"/>
      <c r="M80" s="25"/>
      <c r="N80" s="31"/>
      <c r="O80" s="31"/>
      <c r="P80" s="31"/>
      <c r="Q80" s="35" t="str">
        <f t="shared" ca="1" si="12"/>
        <v/>
      </c>
      <c r="R80" s="35" t="str">
        <f t="shared" ca="1" si="13"/>
        <v/>
      </c>
      <c r="S80" s="37"/>
    </row>
    <row r="81" spans="2:19" ht="49.5" customHeight="1" x14ac:dyDescent="0.25">
      <c r="B81" s="33"/>
      <c r="C81" s="62"/>
      <c r="D81" s="19"/>
      <c r="E81" s="19"/>
      <c r="F81" s="26"/>
      <c r="G81" s="26" t="e">
        <f>VLOOKUP(F81,valores!$B$2:$C$6,2,FALSE)</f>
        <v>#N/A</v>
      </c>
      <c r="H81" s="26"/>
      <c r="I81" s="26" t="e">
        <f>VLOOKUP(H81,valores!$F$12:$G$16,2,FALSE)</f>
        <v>#N/A</v>
      </c>
      <c r="J81" s="26" t="e">
        <f t="shared" si="11"/>
        <v>#N/A</v>
      </c>
      <c r="K81" s="46" t="str">
        <f>IFERROR(VLOOKUP(J81,valores!$C$12:$D$36,2,FALSE),"")</f>
        <v/>
      </c>
      <c r="L81" s="37"/>
      <c r="M81" s="25"/>
      <c r="N81" s="31"/>
      <c r="O81" s="31"/>
      <c r="P81" s="31"/>
      <c r="Q81" s="35" t="str">
        <f t="shared" ca="1" si="12"/>
        <v/>
      </c>
      <c r="R81" s="35" t="str">
        <f t="shared" ca="1" si="13"/>
        <v/>
      </c>
      <c r="S81" s="37"/>
    </row>
    <row r="82" spans="2:19" ht="49.5" customHeight="1" x14ac:dyDescent="0.25">
      <c r="B82" s="33"/>
      <c r="C82" s="62"/>
      <c r="D82" s="19"/>
      <c r="E82" s="19"/>
      <c r="F82" s="26"/>
      <c r="G82" s="26" t="e">
        <f>VLOOKUP(F82,valores!$B$2:$C$6,2,FALSE)</f>
        <v>#N/A</v>
      </c>
      <c r="H82" s="26"/>
      <c r="I82" s="26" t="e">
        <f>VLOOKUP(H82,valores!$F$12:$G$16,2,FALSE)</f>
        <v>#N/A</v>
      </c>
      <c r="J82" s="26" t="e">
        <f t="shared" si="11"/>
        <v>#N/A</v>
      </c>
      <c r="K82" s="46" t="str">
        <f>IFERROR(VLOOKUP(J82,valores!$C$12:$D$36,2,FALSE),"")</f>
        <v/>
      </c>
      <c r="L82" s="37"/>
      <c r="M82" s="25"/>
      <c r="N82" s="31"/>
      <c r="O82" s="31"/>
      <c r="P82" s="31"/>
      <c r="Q82" s="35" t="str">
        <f t="shared" ca="1" si="12"/>
        <v/>
      </c>
      <c r="R82" s="35" t="str">
        <f t="shared" ca="1" si="13"/>
        <v/>
      </c>
      <c r="S82" s="37"/>
    </row>
    <row r="83" spans="2:19" ht="49.5" customHeight="1" x14ac:dyDescent="0.25">
      <c r="B83" s="33"/>
      <c r="C83" s="62"/>
      <c r="D83" s="19"/>
      <c r="E83" s="19"/>
      <c r="F83" s="26"/>
      <c r="G83" s="26" t="e">
        <f>VLOOKUP(F83,valores!$B$2:$C$6,2,FALSE)</f>
        <v>#N/A</v>
      </c>
      <c r="H83" s="26"/>
      <c r="I83" s="26" t="e">
        <f>VLOOKUP(H83,valores!$F$12:$G$16,2,FALSE)</f>
        <v>#N/A</v>
      </c>
      <c r="J83" s="26" t="e">
        <f t="shared" si="11"/>
        <v>#N/A</v>
      </c>
      <c r="K83" s="46" t="str">
        <f>IFERROR(VLOOKUP(J83,valores!$C$12:$D$36,2,FALSE),"")</f>
        <v/>
      </c>
      <c r="L83" s="37"/>
      <c r="M83" s="25"/>
      <c r="N83" s="31"/>
      <c r="O83" s="31"/>
      <c r="P83" s="31"/>
      <c r="Q83" s="35" t="str">
        <f t="shared" ca="1" si="12"/>
        <v/>
      </c>
      <c r="R83" s="35" t="str">
        <f t="shared" ca="1" si="13"/>
        <v/>
      </c>
      <c r="S83" s="37"/>
    </row>
    <row r="84" spans="2:19" ht="49.5" customHeight="1" x14ac:dyDescent="0.25">
      <c r="B84" s="33"/>
      <c r="C84" s="62"/>
      <c r="D84" s="19"/>
      <c r="E84" s="19"/>
      <c r="F84" s="26"/>
      <c r="G84" s="26" t="e">
        <f>VLOOKUP(F84,valores!$B$2:$C$6,2,FALSE)</f>
        <v>#N/A</v>
      </c>
      <c r="H84" s="26"/>
      <c r="I84" s="26" t="e">
        <f>VLOOKUP(H84,valores!$F$12:$G$16,2,FALSE)</f>
        <v>#N/A</v>
      </c>
      <c r="J84" s="26" t="e">
        <f t="shared" si="11"/>
        <v>#N/A</v>
      </c>
      <c r="K84" s="46" t="str">
        <f>IFERROR(VLOOKUP(J84,valores!$C$12:$D$36,2,FALSE),"")</f>
        <v/>
      </c>
      <c r="L84" s="37"/>
      <c r="M84" s="25"/>
      <c r="N84" s="31"/>
      <c r="O84" s="31"/>
      <c r="P84" s="31"/>
      <c r="Q84" s="35" t="str">
        <f t="shared" ca="1" si="12"/>
        <v/>
      </c>
      <c r="R84" s="35" t="str">
        <f t="shared" ca="1" si="13"/>
        <v/>
      </c>
      <c r="S84" s="37"/>
    </row>
    <row r="85" spans="2:19" ht="49.5" customHeight="1" x14ac:dyDescent="0.25">
      <c r="B85" s="33"/>
      <c r="C85" s="62"/>
      <c r="D85" s="19"/>
      <c r="E85" s="19"/>
      <c r="F85" s="26"/>
      <c r="G85" s="26" t="e">
        <f>VLOOKUP(F85,valores!$B$2:$C$6,2,FALSE)</f>
        <v>#N/A</v>
      </c>
      <c r="H85" s="26"/>
      <c r="I85" s="26" t="e">
        <f>VLOOKUP(H85,valores!$F$12:$G$16,2,FALSE)</f>
        <v>#N/A</v>
      </c>
      <c r="J85" s="26" t="e">
        <f t="shared" si="11"/>
        <v>#N/A</v>
      </c>
      <c r="K85" s="46" t="str">
        <f>IFERROR(VLOOKUP(J85,valores!$C$12:$D$36,2,FALSE),"")</f>
        <v/>
      </c>
      <c r="L85" s="37"/>
      <c r="M85" s="25"/>
      <c r="N85" s="31"/>
      <c r="O85" s="31"/>
      <c r="P85" s="31"/>
      <c r="Q85" s="35" t="str">
        <f t="shared" ca="1" si="12"/>
        <v/>
      </c>
      <c r="R85" s="35" t="str">
        <f t="shared" ca="1" si="13"/>
        <v/>
      </c>
      <c r="S85" s="37"/>
    </row>
    <row r="86" spans="2:19" ht="49.5" customHeight="1" x14ac:dyDescent="0.25">
      <c r="B86" s="33"/>
      <c r="C86" s="62"/>
      <c r="D86" s="19"/>
      <c r="E86" s="19"/>
      <c r="F86" s="26"/>
      <c r="G86" s="26" t="e">
        <f>VLOOKUP(F86,valores!$B$2:$C$6,2,FALSE)</f>
        <v>#N/A</v>
      </c>
      <c r="H86" s="26"/>
      <c r="I86" s="26" t="e">
        <f>VLOOKUP(H86,valores!$F$12:$G$16,2,FALSE)</f>
        <v>#N/A</v>
      </c>
      <c r="J86" s="26" t="e">
        <f t="shared" si="11"/>
        <v>#N/A</v>
      </c>
      <c r="K86" s="46" t="str">
        <f>IFERROR(VLOOKUP(J86,valores!$C$12:$D$36,2,FALSE),"")</f>
        <v/>
      </c>
      <c r="L86" s="37"/>
      <c r="M86" s="25"/>
      <c r="N86" s="31"/>
      <c r="O86" s="31"/>
      <c r="P86" s="31"/>
      <c r="Q86" s="35" t="str">
        <f t="shared" ca="1" si="12"/>
        <v/>
      </c>
      <c r="R86" s="35" t="str">
        <f t="shared" ca="1" si="13"/>
        <v/>
      </c>
      <c r="S86" s="37"/>
    </row>
    <row r="87" spans="2:19" ht="49.5" customHeight="1" x14ac:dyDescent="0.25">
      <c r="B87" s="33"/>
      <c r="C87" s="62"/>
      <c r="D87" s="19"/>
      <c r="E87" s="19"/>
      <c r="F87" s="26"/>
      <c r="G87" s="26" t="e">
        <f>VLOOKUP(F87,valores!$B$2:$C$6,2,FALSE)</f>
        <v>#N/A</v>
      </c>
      <c r="H87" s="26"/>
      <c r="I87" s="26" t="e">
        <f>VLOOKUP(H87,valores!$F$12:$G$16,2,FALSE)</f>
        <v>#N/A</v>
      </c>
      <c r="J87" s="26" t="e">
        <f t="shared" si="11"/>
        <v>#N/A</v>
      </c>
      <c r="K87" s="46" t="str">
        <f>IFERROR(VLOOKUP(J87,valores!$C$12:$D$36,2,FALSE),"")</f>
        <v/>
      </c>
      <c r="L87" s="37"/>
      <c r="M87" s="25"/>
      <c r="N87" s="31"/>
      <c r="O87" s="31"/>
      <c r="P87" s="31"/>
      <c r="Q87" s="35" t="str">
        <f t="shared" ca="1" si="12"/>
        <v/>
      </c>
      <c r="R87" s="35" t="str">
        <f t="shared" ca="1" si="13"/>
        <v/>
      </c>
      <c r="S87" s="37"/>
    </row>
    <row r="88" spans="2:19" ht="49.5" customHeight="1" x14ac:dyDescent="0.25">
      <c r="B88" s="33"/>
      <c r="C88" s="62"/>
      <c r="D88" s="19"/>
      <c r="E88" s="19"/>
      <c r="F88" s="26"/>
      <c r="G88" s="26" t="e">
        <f>VLOOKUP(F88,valores!$B$2:$C$6,2,FALSE)</f>
        <v>#N/A</v>
      </c>
      <c r="H88" s="26"/>
      <c r="I88" s="26" t="e">
        <f>VLOOKUP(H88,valores!$F$12:$G$16,2,FALSE)</f>
        <v>#N/A</v>
      </c>
      <c r="J88" s="26" t="e">
        <f t="shared" si="11"/>
        <v>#N/A</v>
      </c>
      <c r="K88" s="46" t="str">
        <f>IFERROR(VLOOKUP(J88,valores!$C$12:$D$36,2,FALSE),"")</f>
        <v/>
      </c>
      <c r="L88" s="37"/>
      <c r="M88" s="25"/>
      <c r="N88" s="31"/>
      <c r="O88" s="31"/>
      <c r="P88" s="31"/>
      <c r="Q88" s="35" t="str">
        <f t="shared" ca="1" si="12"/>
        <v/>
      </c>
      <c r="R88" s="35" t="str">
        <f t="shared" ca="1" si="13"/>
        <v/>
      </c>
      <c r="S88" s="37"/>
    </row>
    <row r="89" spans="2:19" ht="49.5" customHeight="1" x14ac:dyDescent="0.25">
      <c r="B89" s="33"/>
      <c r="C89" s="62"/>
      <c r="D89" s="19"/>
      <c r="E89" s="19"/>
      <c r="F89" s="26"/>
      <c r="G89" s="26" t="e">
        <f>VLOOKUP(F89,valores!$B$2:$C$6,2,FALSE)</f>
        <v>#N/A</v>
      </c>
      <c r="H89" s="26"/>
      <c r="I89" s="26" t="e">
        <f>VLOOKUP(H89,valores!$F$12:$G$16,2,FALSE)</f>
        <v>#N/A</v>
      </c>
      <c r="J89" s="26" t="e">
        <f t="shared" si="11"/>
        <v>#N/A</v>
      </c>
      <c r="K89" s="46" t="str">
        <f>IFERROR(VLOOKUP(J89,valores!$C$12:$D$36,2,FALSE),"")</f>
        <v/>
      </c>
      <c r="L89" s="37"/>
      <c r="M89" s="25"/>
      <c r="N89" s="31"/>
      <c r="O89" s="31"/>
      <c r="P89" s="31"/>
      <c r="Q89" s="35" t="str">
        <f t="shared" ca="1" si="12"/>
        <v/>
      </c>
      <c r="R89" s="35" t="str">
        <f t="shared" ca="1" si="13"/>
        <v/>
      </c>
      <c r="S89" s="37"/>
    </row>
    <row r="90" spans="2:19" ht="49.5" customHeight="1" x14ac:dyDescent="0.25">
      <c r="B90" s="33"/>
      <c r="C90" s="62"/>
      <c r="D90" s="19"/>
      <c r="E90" s="19"/>
      <c r="F90" s="26"/>
      <c r="G90" s="26" t="e">
        <f>VLOOKUP(F90,valores!$B$2:$C$6,2,FALSE)</f>
        <v>#N/A</v>
      </c>
      <c r="H90" s="26"/>
      <c r="I90" s="26" t="e">
        <f>VLOOKUP(H90,valores!$F$12:$G$16,2,FALSE)</f>
        <v>#N/A</v>
      </c>
      <c r="J90" s="26" t="e">
        <f t="shared" si="11"/>
        <v>#N/A</v>
      </c>
      <c r="K90" s="46" t="str">
        <f>IFERROR(VLOOKUP(J90,valores!$C$12:$D$36,2,FALSE),"")</f>
        <v/>
      </c>
      <c r="L90" s="37"/>
      <c r="M90" s="25"/>
      <c r="N90" s="31"/>
      <c r="O90" s="31"/>
      <c r="P90" s="31"/>
      <c r="Q90" s="35" t="str">
        <f t="shared" ca="1" si="12"/>
        <v/>
      </c>
      <c r="R90" s="35" t="str">
        <f t="shared" ca="1" si="13"/>
        <v/>
      </c>
      <c r="S90" s="37"/>
    </row>
    <row r="91" spans="2:19" ht="49.5" customHeight="1" x14ac:dyDescent="0.25">
      <c r="B91" s="33"/>
      <c r="C91" s="62"/>
      <c r="D91" s="19"/>
      <c r="E91" s="19"/>
      <c r="F91" s="26"/>
      <c r="G91" s="26" t="e">
        <f>VLOOKUP(F91,valores!$B$2:$C$6,2,FALSE)</f>
        <v>#N/A</v>
      </c>
      <c r="H91" s="26"/>
      <c r="I91" s="26" t="e">
        <f>VLOOKUP(H91,valores!$F$12:$G$16,2,FALSE)</f>
        <v>#N/A</v>
      </c>
      <c r="J91" s="26" t="e">
        <f t="shared" si="11"/>
        <v>#N/A</v>
      </c>
      <c r="K91" s="46" t="str">
        <f>IFERROR(VLOOKUP(J91,valores!$C$12:$D$36,2,FALSE),"")</f>
        <v/>
      </c>
      <c r="L91" s="37"/>
      <c r="M91" s="25"/>
      <c r="N91" s="31"/>
      <c r="O91" s="31"/>
      <c r="P91" s="31"/>
      <c r="Q91" s="35" t="str">
        <f t="shared" ca="1" si="12"/>
        <v/>
      </c>
      <c r="R91" s="35" t="str">
        <f t="shared" ca="1" si="13"/>
        <v/>
      </c>
      <c r="S91" s="37"/>
    </row>
    <row r="92" spans="2:19" ht="49.5" customHeight="1" x14ac:dyDescent="0.25">
      <c r="B92" s="33"/>
      <c r="C92" s="62"/>
      <c r="D92" s="19"/>
      <c r="E92" s="19"/>
      <c r="F92" s="26"/>
      <c r="G92" s="26" t="e">
        <f>VLOOKUP(F92,valores!$B$2:$C$6,2,FALSE)</f>
        <v>#N/A</v>
      </c>
      <c r="H92" s="26"/>
      <c r="I92" s="26" t="e">
        <f>VLOOKUP(H92,valores!$F$12:$G$16,2,FALSE)</f>
        <v>#N/A</v>
      </c>
      <c r="J92" s="26" t="e">
        <f t="shared" si="11"/>
        <v>#N/A</v>
      </c>
      <c r="K92" s="46" t="str">
        <f>IFERROR(VLOOKUP(J92,valores!$C$12:$D$36,2,FALSE),"")</f>
        <v/>
      </c>
      <c r="L92" s="37"/>
      <c r="M92" s="25"/>
      <c r="N92" s="31"/>
      <c r="O92" s="31"/>
      <c r="P92" s="31"/>
      <c r="Q92" s="35" t="str">
        <f t="shared" ca="1" si="12"/>
        <v/>
      </c>
      <c r="R92" s="35" t="str">
        <f t="shared" ca="1" si="13"/>
        <v/>
      </c>
      <c r="S92" s="37"/>
    </row>
    <row r="93" spans="2:19" ht="49.5" customHeight="1" x14ac:dyDescent="0.25">
      <c r="B93" s="33"/>
      <c r="C93" s="62"/>
      <c r="D93" s="19"/>
      <c r="E93" s="19"/>
      <c r="F93" s="26"/>
      <c r="G93" s="26" t="e">
        <f>VLOOKUP(F93,valores!$B$2:$C$6,2,FALSE)</f>
        <v>#N/A</v>
      </c>
      <c r="H93" s="26"/>
      <c r="I93" s="26" t="e">
        <f>VLOOKUP(H93,valores!$F$12:$G$16,2,FALSE)</f>
        <v>#N/A</v>
      </c>
      <c r="J93" s="26" t="e">
        <f t="shared" si="11"/>
        <v>#N/A</v>
      </c>
      <c r="K93" s="46" t="str">
        <f>IFERROR(VLOOKUP(J93,valores!$C$12:$D$36,2,FALSE),"")</f>
        <v/>
      </c>
      <c r="L93" s="37"/>
      <c r="M93" s="25"/>
      <c r="N93" s="31"/>
      <c r="O93" s="31"/>
      <c r="P93" s="31"/>
      <c r="Q93" s="35" t="str">
        <f t="shared" ca="1" si="12"/>
        <v/>
      </c>
      <c r="R93" s="35" t="str">
        <f t="shared" ca="1" si="13"/>
        <v/>
      </c>
      <c r="S93" s="37"/>
    </row>
    <row r="94" spans="2:19" ht="49.5" customHeight="1" x14ac:dyDescent="0.25">
      <c r="B94" s="33"/>
      <c r="C94" s="62"/>
      <c r="D94" s="19"/>
      <c r="E94" s="19"/>
      <c r="F94" s="26"/>
      <c r="G94" s="26" t="e">
        <f>VLOOKUP(F94,valores!$B$2:$C$6,2,FALSE)</f>
        <v>#N/A</v>
      </c>
      <c r="H94" s="26"/>
      <c r="I94" s="26" t="e">
        <f>VLOOKUP(H94,valores!$F$12:$G$16,2,FALSE)</f>
        <v>#N/A</v>
      </c>
      <c r="J94" s="26" t="e">
        <f t="shared" si="11"/>
        <v>#N/A</v>
      </c>
      <c r="K94" s="46" t="str">
        <f>IFERROR(VLOOKUP(J94,valores!$C$12:$D$36,2,FALSE),"")</f>
        <v/>
      </c>
      <c r="L94" s="37"/>
      <c r="M94" s="25"/>
      <c r="N94" s="31"/>
      <c r="O94" s="31"/>
      <c r="P94" s="31"/>
      <c r="Q94" s="35" t="str">
        <f t="shared" ca="1" si="12"/>
        <v/>
      </c>
      <c r="R94" s="35" t="str">
        <f t="shared" ca="1" si="13"/>
        <v/>
      </c>
      <c r="S94" s="37"/>
    </row>
    <row r="95" spans="2:19" ht="49.5" customHeight="1" x14ac:dyDescent="0.25">
      <c r="B95" s="33"/>
      <c r="C95" s="62"/>
      <c r="D95" s="19"/>
      <c r="E95" s="19"/>
      <c r="F95" s="26"/>
      <c r="G95" s="26" t="e">
        <f>VLOOKUP(F95,valores!$B$2:$C$6,2,FALSE)</f>
        <v>#N/A</v>
      </c>
      <c r="H95" s="26"/>
      <c r="I95" s="26" t="e">
        <f>VLOOKUP(H95,valores!$F$12:$G$16,2,FALSE)</f>
        <v>#N/A</v>
      </c>
      <c r="J95" s="26" t="e">
        <f t="shared" si="11"/>
        <v>#N/A</v>
      </c>
      <c r="K95" s="46" t="str">
        <f>IFERROR(VLOOKUP(J95,valores!$C$12:$D$36,2,FALSE),"")</f>
        <v/>
      </c>
      <c r="L95" s="37"/>
      <c r="M95" s="25"/>
      <c r="N95" s="31"/>
      <c r="O95" s="31"/>
      <c r="P95" s="31"/>
      <c r="Q95" s="35" t="str">
        <f t="shared" ca="1" si="12"/>
        <v/>
      </c>
      <c r="R95" s="35" t="str">
        <f t="shared" ca="1" si="13"/>
        <v/>
      </c>
      <c r="S95" s="37"/>
    </row>
    <row r="96" spans="2:19" ht="49.5" customHeight="1" x14ac:dyDescent="0.25">
      <c r="B96" s="33"/>
      <c r="C96" s="62"/>
      <c r="D96" s="19"/>
      <c r="E96" s="19"/>
      <c r="F96" s="26"/>
      <c r="G96" s="26" t="e">
        <f>VLOOKUP(F96,valores!$B$2:$C$6,2,FALSE)</f>
        <v>#N/A</v>
      </c>
      <c r="H96" s="26"/>
      <c r="I96" s="26" t="e">
        <f>VLOOKUP(H96,valores!$F$12:$G$16,2,FALSE)</f>
        <v>#N/A</v>
      </c>
      <c r="J96" s="26" t="e">
        <f t="shared" si="11"/>
        <v>#N/A</v>
      </c>
      <c r="K96" s="46" t="str">
        <f>IFERROR(VLOOKUP(J96,valores!$C$12:$D$36,2,FALSE),"")</f>
        <v/>
      </c>
      <c r="L96" s="37"/>
      <c r="M96" s="25"/>
      <c r="N96" s="31"/>
      <c r="O96" s="31"/>
      <c r="P96" s="31"/>
      <c r="Q96" s="35" t="str">
        <f t="shared" ca="1" si="12"/>
        <v/>
      </c>
      <c r="R96" s="35" t="str">
        <f t="shared" ca="1" si="13"/>
        <v/>
      </c>
      <c r="S96" s="37"/>
    </row>
    <row r="97" spans="2:19" ht="49.5" customHeight="1" x14ac:dyDescent="0.25">
      <c r="B97" s="33"/>
      <c r="C97" s="62"/>
      <c r="D97" s="19"/>
      <c r="E97" s="19"/>
      <c r="F97" s="26"/>
      <c r="G97" s="26" t="e">
        <f>VLOOKUP(F97,valores!$B$2:$C$6,2,FALSE)</f>
        <v>#N/A</v>
      </c>
      <c r="H97" s="26"/>
      <c r="I97" s="26" t="e">
        <f>VLOOKUP(H97,valores!$F$12:$G$16,2,FALSE)</f>
        <v>#N/A</v>
      </c>
      <c r="J97" s="26" t="e">
        <f t="shared" si="11"/>
        <v>#N/A</v>
      </c>
      <c r="K97" s="46" t="str">
        <f>IFERROR(VLOOKUP(J97,valores!$C$12:$D$36,2,FALSE),"")</f>
        <v/>
      </c>
      <c r="L97" s="37"/>
      <c r="M97" s="25"/>
      <c r="N97" s="31"/>
      <c r="O97" s="31"/>
      <c r="P97" s="31"/>
      <c r="Q97" s="35" t="str">
        <f t="shared" ca="1" si="12"/>
        <v/>
      </c>
      <c r="R97" s="35" t="str">
        <f t="shared" ca="1" si="13"/>
        <v/>
      </c>
      <c r="S97" s="37"/>
    </row>
    <row r="98" spans="2:19" ht="49.5" customHeight="1" x14ac:dyDescent="0.25">
      <c r="B98" s="33"/>
      <c r="C98" s="62"/>
      <c r="D98" s="19"/>
      <c r="E98" s="19"/>
      <c r="F98" s="26"/>
      <c r="G98" s="26" t="e">
        <f>VLOOKUP(F98,valores!$B$2:$C$6,2,FALSE)</f>
        <v>#N/A</v>
      </c>
      <c r="H98" s="26"/>
      <c r="I98" s="26" t="e">
        <f>VLOOKUP(H98,valores!$F$12:$G$16,2,FALSE)</f>
        <v>#N/A</v>
      </c>
      <c r="J98" s="26" t="e">
        <f t="shared" si="11"/>
        <v>#N/A</v>
      </c>
      <c r="K98" s="46" t="str">
        <f>IFERROR(VLOOKUP(J98,valores!$C$12:$D$36,2,FALSE),"")</f>
        <v/>
      </c>
      <c r="L98" s="37"/>
      <c r="M98" s="25"/>
      <c r="N98" s="31"/>
      <c r="O98" s="31"/>
      <c r="P98" s="31"/>
      <c r="Q98" s="35" t="str">
        <f t="shared" ca="1" si="12"/>
        <v/>
      </c>
      <c r="R98" s="35" t="str">
        <f t="shared" ca="1" si="13"/>
        <v/>
      </c>
      <c r="S98" s="37"/>
    </row>
    <row r="99" spans="2:19" ht="49.5" customHeight="1" x14ac:dyDescent="0.25">
      <c r="B99" s="33"/>
      <c r="C99" s="62"/>
      <c r="D99" s="19"/>
      <c r="E99" s="19"/>
      <c r="F99" s="26"/>
      <c r="G99" s="26" t="e">
        <f>VLOOKUP(F99,valores!$B$2:$C$6,2,FALSE)</f>
        <v>#N/A</v>
      </c>
      <c r="H99" s="26"/>
      <c r="I99" s="26" t="e">
        <f>VLOOKUP(H99,valores!$F$12:$G$16,2,FALSE)</f>
        <v>#N/A</v>
      </c>
      <c r="J99" s="26" t="e">
        <f t="shared" si="11"/>
        <v>#N/A</v>
      </c>
      <c r="K99" s="46" t="str">
        <f>IFERROR(VLOOKUP(J99,valores!$C$12:$D$36,2,FALSE),"")</f>
        <v/>
      </c>
      <c r="L99" s="37"/>
      <c r="M99" s="25"/>
      <c r="N99" s="31"/>
      <c r="O99" s="31"/>
      <c r="P99" s="31"/>
      <c r="Q99" s="35" t="str">
        <f t="shared" ca="1" si="12"/>
        <v/>
      </c>
      <c r="R99" s="35" t="str">
        <f t="shared" ca="1" si="13"/>
        <v/>
      </c>
      <c r="S99" s="37"/>
    </row>
    <row r="100" spans="2:19" ht="49.5" customHeight="1" x14ac:dyDescent="0.25">
      <c r="B100" s="33"/>
      <c r="C100" s="62"/>
      <c r="D100" s="19"/>
      <c r="E100" s="19"/>
      <c r="F100" s="26"/>
      <c r="G100" s="26" t="e">
        <f>VLOOKUP(F100,valores!$B$2:$C$6,2,FALSE)</f>
        <v>#N/A</v>
      </c>
      <c r="H100" s="26"/>
      <c r="I100" s="26" t="e">
        <f>VLOOKUP(H100,valores!$F$12:$G$16,2,FALSE)</f>
        <v>#N/A</v>
      </c>
      <c r="J100" s="26" t="e">
        <f t="shared" si="11"/>
        <v>#N/A</v>
      </c>
      <c r="K100" s="46" t="str">
        <f>IFERROR(VLOOKUP(J100,valores!$C$12:$D$36,2,FALSE),"")</f>
        <v/>
      </c>
      <c r="L100" s="37"/>
      <c r="M100" s="25"/>
      <c r="N100" s="31"/>
      <c r="O100" s="31"/>
      <c r="P100" s="31"/>
      <c r="Q100" s="35" t="str">
        <f t="shared" ca="1" si="12"/>
        <v/>
      </c>
      <c r="R100" s="35" t="str">
        <f t="shared" ca="1" si="13"/>
        <v/>
      </c>
      <c r="S100" s="37"/>
    </row>
    <row r="101" spans="2:19" ht="49.5" customHeight="1" x14ac:dyDescent="0.25">
      <c r="B101" s="33"/>
      <c r="C101" s="62"/>
      <c r="D101" s="19"/>
      <c r="E101" s="19"/>
      <c r="F101" s="26"/>
      <c r="G101" s="26" t="e">
        <f>VLOOKUP(F101,valores!$B$2:$C$6,2,FALSE)</f>
        <v>#N/A</v>
      </c>
      <c r="H101" s="26"/>
      <c r="I101" s="26" t="e">
        <f>VLOOKUP(H101,valores!$F$12:$G$16,2,FALSE)</f>
        <v>#N/A</v>
      </c>
      <c r="J101" s="26" t="e">
        <f t="shared" si="11"/>
        <v>#N/A</v>
      </c>
      <c r="K101" s="46" t="str">
        <f>IFERROR(VLOOKUP(J101,valores!$C$12:$D$36,2,FALSE),"")</f>
        <v/>
      </c>
      <c r="L101" s="37"/>
      <c r="M101" s="25"/>
      <c r="N101" s="31"/>
      <c r="O101" s="31"/>
      <c r="P101" s="31"/>
      <c r="Q101" s="35" t="str">
        <f t="shared" ca="1" si="12"/>
        <v/>
      </c>
      <c r="R101" s="35" t="str">
        <f t="shared" ca="1" si="13"/>
        <v/>
      </c>
      <c r="S101" s="37"/>
    </row>
    <row r="102" spans="2:19" ht="49.5" customHeight="1" x14ac:dyDescent="0.25">
      <c r="B102" s="33"/>
      <c r="C102" s="62"/>
      <c r="D102" s="19"/>
      <c r="E102" s="19"/>
      <c r="F102" s="26"/>
      <c r="G102" s="26" t="e">
        <f>VLOOKUP(F102,valores!$B$2:$C$6,2,FALSE)</f>
        <v>#N/A</v>
      </c>
      <c r="H102" s="26"/>
      <c r="I102" s="26" t="e">
        <f>VLOOKUP(H102,valores!$F$12:$G$16,2,FALSE)</f>
        <v>#N/A</v>
      </c>
      <c r="J102" s="26" t="e">
        <f t="shared" si="11"/>
        <v>#N/A</v>
      </c>
      <c r="K102" s="46" t="str">
        <f>IFERROR(VLOOKUP(J102,valores!$C$12:$D$36,2,FALSE),"")</f>
        <v/>
      </c>
      <c r="L102" s="37"/>
      <c r="M102" s="25"/>
      <c r="N102" s="31"/>
      <c r="O102" s="31"/>
      <c r="P102" s="31"/>
      <c r="Q102" s="35" t="str">
        <f t="shared" ca="1" si="12"/>
        <v/>
      </c>
      <c r="R102" s="35" t="str">
        <f t="shared" ca="1" si="13"/>
        <v/>
      </c>
      <c r="S102" s="37"/>
    </row>
    <row r="103" spans="2:19" ht="49.5" customHeight="1" x14ac:dyDescent="0.25">
      <c r="B103" s="33"/>
      <c r="C103" s="62"/>
      <c r="D103" s="19"/>
      <c r="E103" s="19"/>
      <c r="F103" s="26"/>
      <c r="G103" s="26" t="e">
        <f>VLOOKUP(F103,valores!$B$2:$C$6,2,FALSE)</f>
        <v>#N/A</v>
      </c>
      <c r="H103" s="26"/>
      <c r="I103" s="26" t="e">
        <f>VLOOKUP(H103,valores!$F$12:$G$16,2,FALSE)</f>
        <v>#N/A</v>
      </c>
      <c r="J103" s="26" t="e">
        <f t="shared" ref="J103:J116" si="14">_xlfn.CONCAT(I103,G103)</f>
        <v>#N/A</v>
      </c>
      <c r="K103" s="46" t="str">
        <f>IFERROR(VLOOKUP(J103,valores!$C$12:$D$36,2,FALSE),"")</f>
        <v/>
      </c>
      <c r="L103" s="37"/>
      <c r="M103" s="25"/>
      <c r="N103" s="31"/>
      <c r="O103" s="31"/>
      <c r="P103" s="31"/>
      <c r="Q103" s="35" t="str">
        <f t="shared" ref="Q103:Q115" ca="1" si="15">IF(S103="Eliminado","",IF(P103="","",_xlfn.DAYS(P103,TODAY())))</f>
        <v/>
      </c>
      <c r="R103" s="35" t="str">
        <f t="shared" ref="R103:R115" ca="1" si="16">IF(S103="Eliminado","",IF(P103="","",NETWORKDAYS(TODAY(),P103)))</f>
        <v/>
      </c>
      <c r="S103" s="37"/>
    </row>
    <row r="104" spans="2:19" ht="49.5" customHeight="1" x14ac:dyDescent="0.25">
      <c r="B104" s="33"/>
      <c r="C104" s="62"/>
      <c r="D104" s="19"/>
      <c r="E104" s="19"/>
      <c r="F104" s="26"/>
      <c r="G104" s="26" t="e">
        <f>VLOOKUP(F104,valores!$B$2:$C$6,2,FALSE)</f>
        <v>#N/A</v>
      </c>
      <c r="H104" s="26"/>
      <c r="I104" s="26" t="e">
        <f>VLOOKUP(H104,valores!$F$12:$G$16,2,FALSE)</f>
        <v>#N/A</v>
      </c>
      <c r="J104" s="26" t="e">
        <f t="shared" si="14"/>
        <v>#N/A</v>
      </c>
      <c r="K104" s="46" t="str">
        <f>IFERROR(VLOOKUP(J104,valores!$C$12:$D$36,2,FALSE),"")</f>
        <v/>
      </c>
      <c r="L104" s="37"/>
      <c r="M104" s="25"/>
      <c r="N104" s="31"/>
      <c r="O104" s="31"/>
      <c r="P104" s="31"/>
      <c r="Q104" s="35" t="str">
        <f t="shared" ca="1" si="15"/>
        <v/>
      </c>
      <c r="R104" s="35" t="str">
        <f t="shared" ca="1" si="16"/>
        <v/>
      </c>
      <c r="S104" s="37"/>
    </row>
    <row r="105" spans="2:19" ht="49.5" customHeight="1" x14ac:dyDescent="0.25">
      <c r="B105" s="33"/>
      <c r="C105" s="62"/>
      <c r="D105" s="19"/>
      <c r="E105" s="19"/>
      <c r="F105" s="26"/>
      <c r="G105" s="26" t="e">
        <f>VLOOKUP(F105,valores!$B$2:$C$6,2,FALSE)</f>
        <v>#N/A</v>
      </c>
      <c r="H105" s="26"/>
      <c r="I105" s="26" t="e">
        <f>VLOOKUP(H105,valores!$F$12:$G$16,2,FALSE)</f>
        <v>#N/A</v>
      </c>
      <c r="J105" s="26" t="e">
        <f t="shared" si="14"/>
        <v>#N/A</v>
      </c>
      <c r="K105" s="46" t="str">
        <f>IFERROR(VLOOKUP(J105,valores!$C$12:$D$36,2,FALSE),"")</f>
        <v/>
      </c>
      <c r="L105" s="37"/>
      <c r="M105" s="25"/>
      <c r="N105" s="31"/>
      <c r="O105" s="31"/>
      <c r="P105" s="31"/>
      <c r="Q105" s="35" t="str">
        <f t="shared" ca="1" si="15"/>
        <v/>
      </c>
      <c r="R105" s="35" t="str">
        <f t="shared" ca="1" si="16"/>
        <v/>
      </c>
      <c r="S105" s="37"/>
    </row>
    <row r="106" spans="2:19" ht="49.5" customHeight="1" x14ac:dyDescent="0.25">
      <c r="B106" s="33"/>
      <c r="C106" s="62"/>
      <c r="D106" s="19"/>
      <c r="E106" s="19"/>
      <c r="F106" s="26"/>
      <c r="G106" s="26" t="e">
        <f>VLOOKUP(F106,valores!$B$2:$C$6,2,FALSE)</f>
        <v>#N/A</v>
      </c>
      <c r="H106" s="26"/>
      <c r="I106" s="26" t="e">
        <f>VLOOKUP(H106,valores!$F$12:$G$16,2,FALSE)</f>
        <v>#N/A</v>
      </c>
      <c r="J106" s="26" t="e">
        <f t="shared" si="14"/>
        <v>#N/A</v>
      </c>
      <c r="K106" s="46" t="str">
        <f>IFERROR(VLOOKUP(J106,valores!$C$12:$D$36,2,FALSE),"")</f>
        <v/>
      </c>
      <c r="L106" s="37"/>
      <c r="M106" s="25"/>
      <c r="N106" s="31"/>
      <c r="O106" s="31"/>
      <c r="P106" s="31"/>
      <c r="Q106" s="35" t="str">
        <f t="shared" ca="1" si="15"/>
        <v/>
      </c>
      <c r="R106" s="35" t="str">
        <f t="shared" ca="1" si="16"/>
        <v/>
      </c>
      <c r="S106" s="37"/>
    </row>
    <row r="107" spans="2:19" ht="49.5" customHeight="1" x14ac:dyDescent="0.25">
      <c r="B107" s="33"/>
      <c r="C107" s="62"/>
      <c r="D107" s="19"/>
      <c r="E107" s="19"/>
      <c r="F107" s="26"/>
      <c r="G107" s="26" t="e">
        <f>VLOOKUP(F107,valores!$B$2:$C$6,2,FALSE)</f>
        <v>#N/A</v>
      </c>
      <c r="H107" s="26"/>
      <c r="I107" s="26" t="e">
        <f>VLOOKUP(H107,valores!$F$12:$G$16,2,FALSE)</f>
        <v>#N/A</v>
      </c>
      <c r="J107" s="26" t="e">
        <f t="shared" si="14"/>
        <v>#N/A</v>
      </c>
      <c r="K107" s="46" t="str">
        <f>IFERROR(VLOOKUP(J107,valores!$C$12:$D$36,2,FALSE),"")</f>
        <v/>
      </c>
      <c r="L107" s="37"/>
      <c r="M107" s="25"/>
      <c r="N107" s="31"/>
      <c r="O107" s="31"/>
      <c r="P107" s="31"/>
      <c r="Q107" s="35" t="str">
        <f t="shared" ca="1" si="15"/>
        <v/>
      </c>
      <c r="R107" s="35" t="str">
        <f t="shared" ca="1" si="16"/>
        <v/>
      </c>
      <c r="S107" s="37"/>
    </row>
    <row r="108" spans="2:19" ht="49.5" customHeight="1" x14ac:dyDescent="0.25">
      <c r="B108" s="33"/>
      <c r="C108" s="62"/>
      <c r="D108" s="19"/>
      <c r="E108" s="19"/>
      <c r="F108" s="26"/>
      <c r="G108" s="26" t="e">
        <f>VLOOKUP(F108,valores!$B$2:$C$6,2,FALSE)</f>
        <v>#N/A</v>
      </c>
      <c r="H108" s="26"/>
      <c r="I108" s="26" t="e">
        <f>VLOOKUP(H108,valores!$F$12:$G$16,2,FALSE)</f>
        <v>#N/A</v>
      </c>
      <c r="J108" s="26" t="e">
        <f t="shared" si="14"/>
        <v>#N/A</v>
      </c>
      <c r="K108" s="46" t="str">
        <f>IFERROR(VLOOKUP(J108,valores!$C$12:$D$36,2,FALSE),"")</f>
        <v/>
      </c>
      <c r="L108" s="37"/>
      <c r="M108" s="25"/>
      <c r="N108" s="31"/>
      <c r="O108" s="31"/>
      <c r="P108" s="31"/>
      <c r="Q108" s="35" t="str">
        <f t="shared" ca="1" si="15"/>
        <v/>
      </c>
      <c r="R108" s="35" t="str">
        <f t="shared" ca="1" si="16"/>
        <v/>
      </c>
      <c r="S108" s="37"/>
    </row>
    <row r="109" spans="2:19" ht="49.5" customHeight="1" x14ac:dyDescent="0.25">
      <c r="B109" s="33"/>
      <c r="C109" s="62"/>
      <c r="D109" s="19"/>
      <c r="E109" s="19"/>
      <c r="F109" s="26"/>
      <c r="G109" s="26" t="e">
        <f>VLOOKUP(F109,valores!$B$2:$C$6,2,FALSE)</f>
        <v>#N/A</v>
      </c>
      <c r="H109" s="26"/>
      <c r="I109" s="26" t="e">
        <f>VLOOKUP(H109,valores!$F$12:$G$16,2,FALSE)</f>
        <v>#N/A</v>
      </c>
      <c r="J109" s="26" t="e">
        <f t="shared" si="14"/>
        <v>#N/A</v>
      </c>
      <c r="K109" s="46" t="str">
        <f>IFERROR(VLOOKUP(J109,valores!$C$12:$D$36,2,FALSE),"")</f>
        <v/>
      </c>
      <c r="L109" s="37"/>
      <c r="M109" s="25"/>
      <c r="N109" s="31"/>
      <c r="O109" s="31"/>
      <c r="P109" s="31"/>
      <c r="Q109" s="35" t="str">
        <f t="shared" ca="1" si="15"/>
        <v/>
      </c>
      <c r="R109" s="35" t="str">
        <f t="shared" ca="1" si="16"/>
        <v/>
      </c>
      <c r="S109" s="37"/>
    </row>
    <row r="110" spans="2:19" ht="49.5" customHeight="1" x14ac:dyDescent="0.25">
      <c r="B110" s="33"/>
      <c r="C110" s="62"/>
      <c r="D110" s="19"/>
      <c r="E110" s="19"/>
      <c r="F110" s="26"/>
      <c r="G110" s="26" t="e">
        <f>VLOOKUP(F110,valores!$B$2:$C$6,2,FALSE)</f>
        <v>#N/A</v>
      </c>
      <c r="H110" s="26"/>
      <c r="I110" s="26" t="e">
        <f>VLOOKUP(H110,valores!$F$12:$G$16,2,FALSE)</f>
        <v>#N/A</v>
      </c>
      <c r="J110" s="26" t="e">
        <f t="shared" si="14"/>
        <v>#N/A</v>
      </c>
      <c r="K110" s="46" t="str">
        <f>IFERROR(VLOOKUP(J110,valores!$C$12:$D$36,2,FALSE),"")</f>
        <v/>
      </c>
      <c r="L110" s="37"/>
      <c r="M110" s="25"/>
      <c r="N110" s="31"/>
      <c r="O110" s="31"/>
      <c r="P110" s="31"/>
      <c r="Q110" s="35" t="str">
        <f t="shared" ca="1" si="15"/>
        <v/>
      </c>
      <c r="R110" s="35" t="str">
        <f t="shared" ca="1" si="16"/>
        <v/>
      </c>
      <c r="S110" s="37"/>
    </row>
    <row r="111" spans="2:19" ht="49.5" customHeight="1" x14ac:dyDescent="0.25">
      <c r="B111" s="33"/>
      <c r="C111" s="62"/>
      <c r="D111" s="19"/>
      <c r="E111" s="19"/>
      <c r="F111" s="26"/>
      <c r="G111" s="26"/>
      <c r="H111" s="26"/>
      <c r="I111" s="26"/>
      <c r="J111" s="26"/>
      <c r="K111" s="46"/>
      <c r="L111" s="37"/>
      <c r="M111" s="25"/>
      <c r="N111" s="31"/>
      <c r="O111" s="31"/>
      <c r="P111" s="31"/>
      <c r="Q111" s="35"/>
      <c r="R111" s="35"/>
      <c r="S111" s="37"/>
    </row>
    <row r="112" spans="2:19" ht="49.5" customHeight="1" x14ac:dyDescent="0.25">
      <c r="B112" s="33"/>
      <c r="C112" s="62"/>
      <c r="D112" s="19"/>
      <c r="E112" s="19"/>
      <c r="F112" s="26"/>
      <c r="G112" s="26"/>
      <c r="H112" s="26"/>
      <c r="I112" s="26"/>
      <c r="J112" s="26"/>
      <c r="K112" s="46"/>
      <c r="L112" s="37"/>
      <c r="M112" s="25"/>
      <c r="N112" s="31"/>
      <c r="O112" s="31"/>
      <c r="P112" s="31"/>
      <c r="Q112" s="35"/>
      <c r="R112" s="35"/>
      <c r="S112" s="37"/>
    </row>
    <row r="113" spans="2:19" ht="49.5" customHeight="1" x14ac:dyDescent="0.25">
      <c r="B113" s="33"/>
      <c r="C113" s="62"/>
      <c r="D113" s="19"/>
      <c r="E113" s="19"/>
      <c r="F113" s="26"/>
      <c r="G113" s="26"/>
      <c r="H113" s="26"/>
      <c r="I113" s="26"/>
      <c r="J113" s="26"/>
      <c r="K113" s="46"/>
      <c r="L113" s="37"/>
      <c r="M113" s="25"/>
      <c r="N113" s="31"/>
      <c r="O113" s="31"/>
      <c r="P113" s="31"/>
      <c r="Q113" s="35"/>
      <c r="R113" s="35"/>
      <c r="S113" s="37"/>
    </row>
    <row r="114" spans="2:19" ht="49.5" customHeight="1" x14ac:dyDescent="0.25">
      <c r="B114" s="33"/>
      <c r="C114" s="62"/>
      <c r="D114" s="19"/>
      <c r="E114" s="19"/>
      <c r="F114" s="26"/>
      <c r="G114" s="26"/>
      <c r="H114" s="26"/>
      <c r="I114" s="26"/>
      <c r="J114" s="26"/>
      <c r="K114" s="46"/>
      <c r="L114" s="37"/>
      <c r="M114" s="25"/>
      <c r="N114" s="31"/>
      <c r="O114" s="31"/>
      <c r="P114" s="31"/>
      <c r="Q114" s="35"/>
      <c r="R114" s="35"/>
      <c r="S114" s="37"/>
    </row>
    <row r="115" spans="2:19" ht="49.5" customHeight="1" x14ac:dyDescent="0.25">
      <c r="B115" s="34" t="s">
        <v>95</v>
      </c>
      <c r="C115" s="62"/>
      <c r="D115" s="19"/>
      <c r="E115" s="19"/>
      <c r="F115" s="26"/>
      <c r="G115" s="26"/>
      <c r="H115" s="26"/>
      <c r="I115" s="26"/>
      <c r="J115" s="26"/>
      <c r="K115" s="46"/>
      <c r="L115" s="37"/>
      <c r="M115" s="25"/>
      <c r="N115" s="31"/>
      <c r="O115" s="31"/>
      <c r="P115" s="40"/>
      <c r="Q115" s="35"/>
      <c r="R115" s="35"/>
      <c r="S115" s="37"/>
    </row>
    <row r="116" spans="2:19" ht="49.5" customHeight="1" x14ac:dyDescent="0.25">
      <c r="B116" s="34" t="s">
        <v>95</v>
      </c>
      <c r="C116" s="62"/>
      <c r="D116" s="19"/>
      <c r="E116" s="19"/>
      <c r="F116" s="26"/>
      <c r="G116" s="26"/>
      <c r="H116" s="26"/>
      <c r="I116" s="26"/>
      <c r="J116" s="26"/>
      <c r="K116" s="46"/>
      <c r="L116" s="37"/>
      <c r="M116" s="25"/>
      <c r="N116" s="31"/>
      <c r="O116" s="31"/>
      <c r="P116" s="40"/>
      <c r="Q116" s="35"/>
      <c r="R116" s="35"/>
      <c r="S116" s="47"/>
    </row>
  </sheetData>
  <autoFilter ref="B2:T116" xr:uid="{F9BF423B-C859-4E7D-AD0D-F98EF1B7A354}">
    <sortState xmlns:xlrd2="http://schemas.microsoft.com/office/spreadsheetml/2017/richdata2" ref="B7:T116">
      <sortCondition ref="R3:R116"/>
      <sortCondition descending="1" ref="J3:J116"/>
    </sortState>
  </autoFilter>
  <mergeCells count="1">
    <mergeCell ref="D1:J1"/>
  </mergeCells>
  <phoneticPr fontId="7" type="noConversion"/>
  <conditionalFormatting sqref="K1:L1048576">
    <cfRule type="containsText" dxfId="27" priority="12" operator="containsText" text="Insignificante">
      <formula>NOT(ISERROR(SEARCH("Insignificante",K1)))</formula>
    </cfRule>
    <cfRule type="containsText" dxfId="26" priority="13" operator="containsText" text="Baixa">
      <formula>NOT(ISERROR(SEARCH("Baixa",K1)))</formula>
    </cfRule>
    <cfRule type="containsText" dxfId="25" priority="14" operator="containsText" text="Média">
      <formula>NOT(ISERROR(SEARCH("Média",K1)))</formula>
    </cfRule>
    <cfRule type="containsText" dxfId="24" priority="18" operator="containsText" text="Alta">
      <formula>NOT(ISERROR(SEARCH("Alta",K1)))</formula>
    </cfRule>
    <cfRule type="containsText" dxfId="23" priority="19" operator="containsText" text="Crítico">
      <formula>NOT(ISERROR(SEARCH("Crítico",K1)))</formula>
    </cfRule>
  </conditionalFormatting>
  <conditionalFormatting sqref="R1:R1048576">
    <cfRule type="containsBlanks" dxfId="22" priority="8">
      <formula>LEN(TRIM(R1))=0</formula>
    </cfRule>
    <cfRule type="cellIs" dxfId="21" priority="9" operator="lessThanOrEqual">
      <formula>0</formula>
    </cfRule>
    <cfRule type="cellIs" dxfId="20" priority="10" operator="lessThanOrEqual">
      <formula>5</formula>
    </cfRule>
    <cfRule type="cellIs" dxfId="19" priority="11" operator="lessThanOrEqual">
      <formula>10</formula>
    </cfRule>
    <cfRule type="cellIs" dxfId="18" priority="20" operator="lessThanOrEqual">
      <formula>15</formula>
    </cfRule>
  </conditionalFormatting>
  <conditionalFormatting sqref="S1:S1048576">
    <cfRule type="containsText" dxfId="17" priority="3" operator="containsText" text="Eliminado">
      <formula>NOT(ISERROR(SEARCH("Eliminado",S1)))</formula>
    </cfRule>
    <cfRule type="containsText" dxfId="16" priority="4" operator="containsText" text="Ativo">
      <formula>NOT(ISERROR(SEARCH("Ativo",S1)))</formula>
    </cfRule>
  </conditionalFormatting>
  <conditionalFormatting sqref="T2">
    <cfRule type="containsText" dxfId="15" priority="1" operator="containsText" text="Eliminado">
      <formula>NOT(ISERROR(SEARCH("Eliminado",T2)))</formula>
    </cfRule>
    <cfRule type="containsText" dxfId="14" priority="2" operator="containsText" text="Ativo">
      <formula>NOT(ISERROR(SEARCH("Ativo",T2)))</formula>
    </cfRule>
  </conditionalFormatting>
  <dataValidations count="1">
    <dataValidation type="list" allowBlank="1" showInputMessage="1" showErrorMessage="1" sqref="S3:S116" xr:uid="{11F13F5B-2168-477A-ACCF-34626D1AC610}">
      <formula1>"Ativo,Eliminado"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0788D06-6F76-4CF2-B722-41ECE223A2E4}">
          <x14:formula1>
            <xm:f>valores!$B$2:$B$6</xm:f>
          </x14:formula1>
          <xm:sqref>F1:F1048576</xm:sqref>
        </x14:dataValidation>
        <x14:dataValidation type="list" allowBlank="1" showInputMessage="1" showErrorMessage="1" xr:uid="{AB6E2F98-A1EA-4465-8E8F-E0B9A7793F94}">
          <x14:formula1>
            <xm:f>valores!$F$12:$F$16</xm:f>
          </x14:formula1>
          <xm:sqref>H1:H1048576</xm:sqref>
        </x14:dataValidation>
        <x14:dataValidation type="list" allowBlank="1" showInputMessage="1" showErrorMessage="1" xr:uid="{E4A8F022-F18F-4F97-B6D7-689609D5A098}">
          <x14:formula1>
            <xm:f>valores!#REF!</xm:f>
          </x14:formula1>
          <xm:sqref>L3:L116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82367-618C-42E7-86D0-444E08848E71}">
  <dimension ref="A1:J7"/>
  <sheetViews>
    <sheetView workbookViewId="0">
      <selection sqref="A1:J7"/>
    </sheetView>
  </sheetViews>
  <sheetFormatPr defaultRowHeight="15" x14ac:dyDescent="0.25"/>
  <sheetData>
    <row r="1" spans="1:10" x14ac:dyDescent="0.25">
      <c r="A1" t="s">
        <v>62</v>
      </c>
      <c r="B1" t="s">
        <v>65</v>
      </c>
      <c r="D1" t="e">
        <v>#N/A</v>
      </c>
      <c r="F1" t="e">
        <v>#N/A</v>
      </c>
      <c r="G1" t="e">
        <v>#N/A</v>
      </c>
      <c r="H1" t="s">
        <v>61</v>
      </c>
      <c r="J1" t="s">
        <v>69</v>
      </c>
    </row>
    <row r="2" spans="1:10" x14ac:dyDescent="0.25">
      <c r="A2" t="s">
        <v>62</v>
      </c>
      <c r="B2" t="s">
        <v>63</v>
      </c>
      <c r="D2" t="e">
        <v>#N/A</v>
      </c>
      <c r="F2" t="e">
        <v>#N/A</v>
      </c>
      <c r="G2" t="e">
        <v>#N/A</v>
      </c>
      <c r="H2" t="s">
        <v>61</v>
      </c>
      <c r="J2" t="s">
        <v>69</v>
      </c>
    </row>
    <row r="3" spans="1:10" x14ac:dyDescent="0.25">
      <c r="A3" t="s">
        <v>62</v>
      </c>
      <c r="B3" t="s">
        <v>64</v>
      </c>
      <c r="D3" t="e">
        <v>#N/A</v>
      </c>
      <c r="F3" t="e">
        <v>#N/A</v>
      </c>
      <c r="G3" t="e">
        <v>#N/A</v>
      </c>
      <c r="H3" t="s">
        <v>61</v>
      </c>
      <c r="J3" t="s">
        <v>69</v>
      </c>
    </row>
    <row r="4" spans="1:10" x14ac:dyDescent="0.25">
      <c r="A4" t="s">
        <v>66</v>
      </c>
      <c r="B4" t="s">
        <v>67</v>
      </c>
      <c r="D4" t="e">
        <v>#N/A</v>
      </c>
      <c r="F4" t="e">
        <v>#N/A</v>
      </c>
      <c r="G4" t="e">
        <v>#N/A</v>
      </c>
      <c r="H4" t="s">
        <v>61</v>
      </c>
      <c r="J4" t="s">
        <v>68</v>
      </c>
    </row>
    <row r="5" spans="1:10" x14ac:dyDescent="0.25">
      <c r="A5" t="s">
        <v>70</v>
      </c>
      <c r="B5" t="s">
        <v>72</v>
      </c>
      <c r="D5" t="e">
        <v>#N/A</v>
      </c>
      <c r="F5" t="e">
        <v>#N/A</v>
      </c>
      <c r="G5" t="e">
        <v>#N/A</v>
      </c>
      <c r="H5" t="s">
        <v>61</v>
      </c>
      <c r="J5" t="s">
        <v>71</v>
      </c>
    </row>
    <row r="6" spans="1:10" x14ac:dyDescent="0.25">
      <c r="A6" t="s">
        <v>70</v>
      </c>
      <c r="B6" t="s">
        <v>72</v>
      </c>
      <c r="D6" t="e">
        <v>#N/A</v>
      </c>
      <c r="F6" t="e">
        <v>#N/A</v>
      </c>
      <c r="G6" t="e">
        <v>#N/A</v>
      </c>
      <c r="H6" t="s">
        <v>61</v>
      </c>
      <c r="J6" t="s">
        <v>73</v>
      </c>
    </row>
    <row r="7" spans="1:10" x14ac:dyDescent="0.25">
      <c r="A7" t="s">
        <v>74</v>
      </c>
      <c r="B7" t="s">
        <v>75</v>
      </c>
      <c r="D7" t="e">
        <v>#N/A</v>
      </c>
      <c r="F7" t="e">
        <v>#N/A</v>
      </c>
      <c r="G7" t="e">
        <v>#N/A</v>
      </c>
      <c r="H7" t="s">
        <v>61</v>
      </c>
      <c r="J7" t="s">
        <v>76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DEF58-C4D8-4BF5-A00C-F3FB13499E16}">
  <sheetPr filterMode="1"/>
  <dimension ref="B1:S118"/>
  <sheetViews>
    <sheetView showGridLines="0" zoomScale="115" zoomScaleNormal="115" workbookViewId="0">
      <pane xSplit="2" ySplit="2" topLeftCell="D24" activePane="bottomRight" state="frozen"/>
      <selection pane="topRight" activeCell="D1" sqref="D1"/>
      <selection pane="bottomLeft" activeCell="A3" sqref="A3"/>
      <selection pane="bottomRight" activeCell="B4" sqref="B4"/>
    </sheetView>
  </sheetViews>
  <sheetFormatPr defaultRowHeight="37.5" customHeight="1" x14ac:dyDescent="0.2"/>
  <cols>
    <col min="1" max="1" width="1.85546875" style="16" customWidth="1"/>
    <col min="2" max="2" width="17.42578125" style="21" customWidth="1"/>
    <col min="3" max="3" width="14.7109375" style="17" customWidth="1"/>
    <col min="4" max="4" width="51.7109375" style="23" customWidth="1"/>
    <col min="5" max="5" width="13.5703125" style="17" customWidth="1"/>
    <col min="6" max="6" width="17.140625" style="17" hidden="1" customWidth="1"/>
    <col min="7" max="7" width="12.42578125" style="17" customWidth="1"/>
    <col min="8" max="9" width="17.140625" style="17" hidden="1" customWidth="1"/>
    <col min="10" max="10" width="11" style="17" customWidth="1"/>
    <col min="11" max="11" width="13.7109375" style="36" customWidth="1"/>
    <col min="12" max="12" width="46.28515625" style="22" customWidth="1"/>
    <col min="13" max="13" width="12.28515625" style="24" customWidth="1"/>
    <col min="14" max="14" width="15.5703125" style="24" customWidth="1"/>
    <col min="15" max="15" width="12.28515625" style="24" customWidth="1"/>
    <col min="16" max="17" width="12.28515625" style="17" customWidth="1"/>
    <col min="18" max="18" width="12.28515625" style="16" customWidth="1"/>
    <col min="19" max="19" width="64.42578125" style="87" customWidth="1"/>
    <col min="20" max="16384" width="9.140625" style="16"/>
  </cols>
  <sheetData>
    <row r="1" spans="2:19" ht="54.75" customHeight="1" x14ac:dyDescent="0.2">
      <c r="D1" s="116" t="s">
        <v>60</v>
      </c>
      <c r="E1" s="116"/>
      <c r="F1" s="116"/>
      <c r="G1" s="116"/>
      <c r="H1" s="116"/>
      <c r="I1" s="116"/>
    </row>
    <row r="2" spans="2:19" ht="37.5" customHeight="1" x14ac:dyDescent="0.2">
      <c r="B2" s="27" t="s">
        <v>48</v>
      </c>
      <c r="C2" s="27" t="s">
        <v>99</v>
      </c>
      <c r="D2" s="28" t="s">
        <v>49</v>
      </c>
      <c r="E2" s="29" t="s">
        <v>45</v>
      </c>
      <c r="F2" s="29"/>
      <c r="G2" s="29" t="s">
        <v>46</v>
      </c>
      <c r="H2" s="29"/>
      <c r="I2" s="29"/>
      <c r="J2" s="28" t="s">
        <v>47</v>
      </c>
      <c r="K2" s="28" t="s">
        <v>51</v>
      </c>
      <c r="L2" s="30" t="s">
        <v>50</v>
      </c>
      <c r="M2" s="30" t="s">
        <v>78</v>
      </c>
      <c r="N2" s="30" t="s">
        <v>167</v>
      </c>
      <c r="O2" s="30" t="s">
        <v>82</v>
      </c>
      <c r="P2" s="30" t="s">
        <v>92</v>
      </c>
      <c r="Q2" s="30" t="s">
        <v>93</v>
      </c>
      <c r="R2" s="30" t="s">
        <v>81</v>
      </c>
      <c r="S2" s="88" t="s">
        <v>149</v>
      </c>
    </row>
    <row r="3" spans="2:19" ht="37.5" hidden="1" customHeight="1" x14ac:dyDescent="0.2">
      <c r="B3" s="33" t="s">
        <v>88</v>
      </c>
      <c r="C3" s="38" t="s">
        <v>100</v>
      </c>
      <c r="D3" s="19" t="s">
        <v>153</v>
      </c>
      <c r="E3" s="26" t="s">
        <v>8</v>
      </c>
      <c r="F3" s="26">
        <f>VLOOKUP(E3,valores!$B$2:$C$6,2,FALSE)</f>
        <v>1</v>
      </c>
      <c r="G3" s="26" t="s">
        <v>14</v>
      </c>
      <c r="H3" s="26" t="str">
        <f>VLOOKUP(G3,valores!$F$12:$G$16,2,FALSE)</f>
        <v>e</v>
      </c>
      <c r="I3" s="26" t="str">
        <f t="shared" ref="I3:I66" si="0">_xlfn.CONCAT(H3,F3)</f>
        <v>e1</v>
      </c>
      <c r="J3" s="26" t="str">
        <f>IFERROR(VLOOKUP(I3,valores!$C$12:$D$36,2,FALSE),"")</f>
        <v>Média</v>
      </c>
      <c r="K3" s="37" t="s">
        <v>57</v>
      </c>
      <c r="L3" s="25" t="s">
        <v>134</v>
      </c>
      <c r="M3" s="31">
        <v>45394</v>
      </c>
      <c r="N3" s="31"/>
      <c r="O3" s="31">
        <v>45401</v>
      </c>
      <c r="P3" s="35" t="str">
        <f t="shared" ref="P3:P66" ca="1" si="1">IF(R3="Eliminado","",IF(O3="","",_xlfn.DAYS(O3,TODAY())))</f>
        <v/>
      </c>
      <c r="Q3" s="35" t="str">
        <f t="shared" ref="Q3:Q66" ca="1" si="2">IF(R3="Eliminado","",IF(O3="","",NETWORKDAYS(TODAY(),O3)))</f>
        <v/>
      </c>
      <c r="R3" s="32" t="s">
        <v>80</v>
      </c>
    </row>
    <row r="4" spans="2:19" ht="37.5" customHeight="1" x14ac:dyDescent="0.2">
      <c r="B4" s="34" t="s">
        <v>53</v>
      </c>
      <c r="C4" s="38" t="s">
        <v>101</v>
      </c>
      <c r="D4" s="19" t="s">
        <v>156</v>
      </c>
      <c r="E4" s="26" t="s">
        <v>5</v>
      </c>
      <c r="F4" s="26">
        <f>VLOOKUP(E4,valores!$B$2:$C$6,2,FALSE)</f>
        <v>4</v>
      </c>
      <c r="G4" s="26" t="s">
        <v>14</v>
      </c>
      <c r="H4" s="26" t="str">
        <f>VLOOKUP(G4,valores!$F$12:$G$16,2,FALSE)</f>
        <v>e</v>
      </c>
      <c r="I4" s="26" t="str">
        <f t="shared" si="0"/>
        <v>e4</v>
      </c>
      <c r="J4" s="26" t="str">
        <f>IFERROR(VLOOKUP(I4,valores!$C$12:$D$36,2,FALSE),"")</f>
        <v>Crítico</v>
      </c>
      <c r="K4" s="37" t="s">
        <v>54</v>
      </c>
      <c r="L4" s="25" t="s">
        <v>157</v>
      </c>
      <c r="M4" s="31">
        <v>45394</v>
      </c>
      <c r="N4" s="31"/>
      <c r="O4" s="31">
        <v>45429</v>
      </c>
      <c r="P4" s="35">
        <f t="shared" ca="1" si="1"/>
        <v>-363</v>
      </c>
      <c r="Q4" s="35">
        <f t="shared" ca="1" si="2"/>
        <v>-260</v>
      </c>
      <c r="R4" s="32" t="s">
        <v>94</v>
      </c>
    </row>
    <row r="5" spans="2:19" ht="37.5" customHeight="1" x14ac:dyDescent="0.2">
      <c r="B5" s="34" t="s">
        <v>53</v>
      </c>
      <c r="C5" s="38" t="s">
        <v>101</v>
      </c>
      <c r="D5" s="100" t="s">
        <v>160</v>
      </c>
      <c r="E5" s="26" t="s">
        <v>5</v>
      </c>
      <c r="F5" s="26">
        <f>VLOOKUP(E5,valores!$B$2:$C$6,2,FALSE)</f>
        <v>4</v>
      </c>
      <c r="G5" s="26" t="s">
        <v>13</v>
      </c>
      <c r="H5" s="26" t="str">
        <f>VLOOKUP(G5,valores!$F$12:$G$16,2,FALSE)</f>
        <v>d</v>
      </c>
      <c r="I5" s="26" t="str">
        <f t="shared" si="0"/>
        <v>d4</v>
      </c>
      <c r="J5" s="26" t="str">
        <f>IFERROR(VLOOKUP(I5,valores!$C$12:$D$36,2,FALSE),"")</f>
        <v>Alta</v>
      </c>
      <c r="K5" s="37" t="s">
        <v>55</v>
      </c>
      <c r="L5" s="25" t="s">
        <v>161</v>
      </c>
      <c r="M5" s="31">
        <v>45408</v>
      </c>
      <c r="N5" s="31"/>
      <c r="O5" s="31">
        <v>45422</v>
      </c>
      <c r="P5" s="35">
        <f t="shared" ca="1" si="1"/>
        <v>-370</v>
      </c>
      <c r="Q5" s="35">
        <f t="shared" ca="1" si="2"/>
        <v>-265</v>
      </c>
      <c r="R5" s="32" t="s">
        <v>94</v>
      </c>
      <c r="S5" s="87" t="s">
        <v>162</v>
      </c>
    </row>
    <row r="6" spans="2:19" ht="37.5" customHeight="1" x14ac:dyDescent="0.2">
      <c r="B6" s="34" t="s">
        <v>53</v>
      </c>
      <c r="C6" s="38" t="s">
        <v>101</v>
      </c>
      <c r="D6" s="100" t="s">
        <v>158</v>
      </c>
      <c r="E6" s="26" t="s">
        <v>5</v>
      </c>
      <c r="F6" s="26">
        <f>VLOOKUP(E6,valores!$B$2:$C$6,2,FALSE)</f>
        <v>4</v>
      </c>
      <c r="G6" s="26" t="s">
        <v>11</v>
      </c>
      <c r="H6" s="26" t="str">
        <f>VLOOKUP(G6,valores!$F$12:$G$16,2,FALSE)</f>
        <v>b</v>
      </c>
      <c r="I6" s="26" t="str">
        <f t="shared" si="0"/>
        <v>b4</v>
      </c>
      <c r="J6" s="26" t="str">
        <f>IFERROR(VLOOKUP(I6,valores!$C$12:$D$36,2,FALSE),"")</f>
        <v>Média</v>
      </c>
      <c r="K6" s="37" t="s">
        <v>55</v>
      </c>
      <c r="L6" s="25"/>
      <c r="M6" s="31">
        <v>45408</v>
      </c>
      <c r="N6" s="31"/>
      <c r="O6" s="31"/>
      <c r="P6" s="35" t="str">
        <f t="shared" ca="1" si="1"/>
        <v/>
      </c>
      <c r="Q6" s="35" t="str">
        <f t="shared" ca="1" si="2"/>
        <v/>
      </c>
      <c r="R6" s="32" t="s">
        <v>80</v>
      </c>
      <c r="S6" s="84" t="s">
        <v>163</v>
      </c>
    </row>
    <row r="7" spans="2:19" ht="37.5" customHeight="1" x14ac:dyDescent="0.2">
      <c r="B7" s="34" t="s">
        <v>53</v>
      </c>
      <c r="C7" s="38" t="s">
        <v>101</v>
      </c>
      <c r="D7" s="100" t="s">
        <v>159</v>
      </c>
      <c r="E7" s="26" t="s">
        <v>7</v>
      </c>
      <c r="F7" s="26">
        <f>VLOOKUP(E7,valores!$B$2:$C$6,2,FALSE)</f>
        <v>2</v>
      </c>
      <c r="G7" s="26" t="s">
        <v>11</v>
      </c>
      <c r="H7" s="26" t="str">
        <f>VLOOKUP(G7,valores!$F$12:$G$16,2,FALSE)</f>
        <v>b</v>
      </c>
      <c r="I7" s="26" t="str">
        <f t="shared" si="0"/>
        <v>b2</v>
      </c>
      <c r="J7" s="26" t="str">
        <f>IFERROR(VLOOKUP(I7,valores!$C$12:$D$36,2,FALSE),"")</f>
        <v>Baixa</v>
      </c>
      <c r="K7" s="37" t="s">
        <v>55</v>
      </c>
      <c r="L7" s="25" t="s">
        <v>166</v>
      </c>
      <c r="M7" s="31">
        <v>45408</v>
      </c>
      <c r="N7" s="31">
        <v>45425</v>
      </c>
      <c r="O7" s="31">
        <v>45429</v>
      </c>
      <c r="P7" s="35">
        <f t="shared" ca="1" si="1"/>
        <v>-363</v>
      </c>
      <c r="Q7" s="35">
        <f t="shared" ca="1" si="2"/>
        <v>-260</v>
      </c>
      <c r="R7" s="32" t="s">
        <v>94</v>
      </c>
      <c r="S7" s="101" t="s">
        <v>165</v>
      </c>
    </row>
    <row r="8" spans="2:19" s="21" customFormat="1" ht="37.5" customHeight="1" x14ac:dyDescent="0.25">
      <c r="B8" s="33" t="s">
        <v>88</v>
      </c>
      <c r="C8" s="38" t="s">
        <v>100</v>
      </c>
      <c r="D8" s="19" t="s">
        <v>168</v>
      </c>
      <c r="E8" s="26" t="s">
        <v>8</v>
      </c>
      <c r="F8" s="26">
        <f>VLOOKUP(E8,valores!$B$2:$C$6,2,FALSE)</f>
        <v>1</v>
      </c>
      <c r="G8" s="26" t="s">
        <v>14</v>
      </c>
      <c r="H8" s="26" t="str">
        <f>VLOOKUP(G8,valores!$F$12:$G$16,2,FALSE)</f>
        <v>e</v>
      </c>
      <c r="I8" s="26" t="str">
        <f t="shared" si="0"/>
        <v>e1</v>
      </c>
      <c r="J8" s="26" t="str">
        <f>IFERROR(VLOOKUP(I8,valores!$C$12:$D$36,2,FALSE),"")</f>
        <v>Média</v>
      </c>
      <c r="K8" s="37" t="s">
        <v>145</v>
      </c>
      <c r="L8" s="102"/>
      <c r="M8" s="31">
        <v>45394</v>
      </c>
      <c r="N8" s="31"/>
      <c r="O8" s="31">
        <v>45415</v>
      </c>
      <c r="P8" s="35">
        <f t="shared" ca="1" si="1"/>
        <v>-377</v>
      </c>
      <c r="Q8" s="35">
        <f t="shared" ca="1" si="2"/>
        <v>-270</v>
      </c>
      <c r="R8" s="32" t="s">
        <v>94</v>
      </c>
      <c r="S8" s="84" t="s">
        <v>154</v>
      </c>
    </row>
    <row r="9" spans="2:19" s="21" customFormat="1" ht="37.5" customHeight="1" x14ac:dyDescent="0.25">
      <c r="B9" s="33" t="s">
        <v>88</v>
      </c>
      <c r="C9" s="38" t="s">
        <v>100</v>
      </c>
      <c r="D9" s="19" t="s">
        <v>169</v>
      </c>
      <c r="E9" s="26" t="s">
        <v>8</v>
      </c>
      <c r="F9" s="26">
        <f>VLOOKUP(E9,valores!$B$2:$C$6,2,FALSE)</f>
        <v>1</v>
      </c>
      <c r="G9" s="26" t="s">
        <v>14</v>
      </c>
      <c r="H9" s="26" t="str">
        <f>VLOOKUP(G9,valores!$F$12:$G$16,2,FALSE)</f>
        <v>e</v>
      </c>
      <c r="I9" s="26" t="str">
        <f t="shared" si="0"/>
        <v>e1</v>
      </c>
      <c r="J9" s="26" t="str">
        <f>IFERROR(VLOOKUP(I9,valores!$C$12:$D$36,2,FALSE),"")</f>
        <v>Média</v>
      </c>
      <c r="K9" s="37" t="s">
        <v>132</v>
      </c>
      <c r="L9" s="102"/>
      <c r="M9" s="31">
        <v>45394</v>
      </c>
      <c r="N9" s="31"/>
      <c r="O9" s="31">
        <v>45415</v>
      </c>
      <c r="P9" s="35">
        <f t="shared" ca="1" si="1"/>
        <v>-377</v>
      </c>
      <c r="Q9" s="35">
        <f t="shared" ca="1" si="2"/>
        <v>-270</v>
      </c>
      <c r="R9" s="32" t="s">
        <v>94</v>
      </c>
      <c r="S9" s="84" t="s">
        <v>154</v>
      </c>
    </row>
    <row r="10" spans="2:19" s="21" customFormat="1" ht="37.5" customHeight="1" x14ac:dyDescent="0.25">
      <c r="B10" s="33" t="s">
        <v>88</v>
      </c>
      <c r="C10" s="38" t="s">
        <v>100</v>
      </c>
      <c r="D10" s="19" t="s">
        <v>170</v>
      </c>
      <c r="E10" s="26" t="s">
        <v>8</v>
      </c>
      <c r="F10" s="26">
        <f>VLOOKUP(E10,valores!$B$2:$C$6,2,FALSE)</f>
        <v>1</v>
      </c>
      <c r="G10" s="26" t="s">
        <v>14</v>
      </c>
      <c r="H10" s="26" t="str">
        <f>VLOOKUP(G10,valores!$F$12:$G$16,2,FALSE)</f>
        <v>e</v>
      </c>
      <c r="I10" s="26" t="str">
        <f t="shared" si="0"/>
        <v>e1</v>
      </c>
      <c r="J10" s="26" t="str">
        <f>IFERROR(VLOOKUP(I10,valores!$C$12:$D$36,2,FALSE),"")</f>
        <v>Média</v>
      </c>
      <c r="K10" s="37" t="s">
        <v>57</v>
      </c>
      <c r="L10" s="102"/>
      <c r="M10" s="31">
        <v>45394</v>
      </c>
      <c r="N10" s="31"/>
      <c r="O10" s="31">
        <v>45415</v>
      </c>
      <c r="P10" s="35">
        <f t="shared" ca="1" si="1"/>
        <v>-377</v>
      </c>
      <c r="Q10" s="35">
        <f t="shared" ca="1" si="2"/>
        <v>-270</v>
      </c>
      <c r="R10" s="32" t="s">
        <v>94</v>
      </c>
      <c r="S10" s="84" t="s">
        <v>154</v>
      </c>
    </row>
    <row r="11" spans="2:19" ht="37.5" customHeight="1" x14ac:dyDescent="0.2">
      <c r="B11" s="33" t="s">
        <v>88</v>
      </c>
      <c r="C11" s="38" t="s">
        <v>100</v>
      </c>
      <c r="D11" s="19" t="s">
        <v>172</v>
      </c>
      <c r="E11" s="26" t="s">
        <v>5</v>
      </c>
      <c r="F11" s="26">
        <f>VLOOKUP(E11,valores!$B$2:$C$6,2,FALSE)</f>
        <v>4</v>
      </c>
      <c r="G11" s="26" t="s">
        <v>13</v>
      </c>
      <c r="H11" s="26" t="str">
        <f>VLOOKUP(G11,valores!$F$12:$G$16,2,FALSE)</f>
        <v>d</v>
      </c>
      <c r="I11" s="26" t="str">
        <f t="shared" si="0"/>
        <v>d4</v>
      </c>
      <c r="J11" s="26" t="str">
        <f>IFERROR(VLOOKUP(I11,valores!$C$12:$D$36,2,FALSE),"")</f>
        <v>Alta</v>
      </c>
      <c r="K11" s="37" t="s">
        <v>57</v>
      </c>
      <c r="L11" s="102" t="s">
        <v>173</v>
      </c>
      <c r="M11" s="31">
        <v>45394</v>
      </c>
      <c r="N11" s="31"/>
      <c r="O11" s="31">
        <v>45422</v>
      </c>
      <c r="P11" s="35">
        <f t="shared" ca="1" si="1"/>
        <v>-370</v>
      </c>
      <c r="Q11" s="35">
        <f t="shared" ca="1" si="2"/>
        <v>-265</v>
      </c>
      <c r="R11" s="32" t="s">
        <v>94</v>
      </c>
      <c r="S11" s="84" t="s">
        <v>171</v>
      </c>
    </row>
    <row r="12" spans="2:19" s="21" customFormat="1" ht="37.5" customHeight="1" x14ac:dyDescent="0.25">
      <c r="B12" s="34" t="s">
        <v>53</v>
      </c>
      <c r="C12" s="38" t="s">
        <v>102</v>
      </c>
      <c r="D12" s="19" t="s">
        <v>87</v>
      </c>
      <c r="E12" s="26" t="s">
        <v>3</v>
      </c>
      <c r="F12" s="26">
        <f>VLOOKUP(E12,valores!$B$2:$C$6,2,FALSE)</f>
        <v>5</v>
      </c>
      <c r="G12" s="26" t="s">
        <v>12</v>
      </c>
      <c r="H12" s="26" t="str">
        <f>VLOOKUP(G12,valores!$F$12:$G$16,2,FALSE)</f>
        <v>c</v>
      </c>
      <c r="I12" s="26" t="str">
        <f t="shared" si="0"/>
        <v>c5</v>
      </c>
      <c r="J12" s="26" t="str">
        <f>IFERROR(VLOOKUP(I12,valores!$C$12:$D$36,2,FALSE),"")</f>
        <v>Alta</v>
      </c>
      <c r="K12" s="37" t="s">
        <v>58</v>
      </c>
      <c r="L12" s="25" t="s">
        <v>137</v>
      </c>
      <c r="M12" s="31">
        <v>45394</v>
      </c>
      <c r="N12" s="31"/>
      <c r="O12" s="31">
        <v>45411</v>
      </c>
      <c r="P12" s="35">
        <f t="shared" ca="1" si="1"/>
        <v>-381</v>
      </c>
      <c r="Q12" s="35">
        <f t="shared" ca="1" si="2"/>
        <v>-274</v>
      </c>
      <c r="R12" s="32" t="s">
        <v>94</v>
      </c>
      <c r="S12" s="84" t="s">
        <v>155</v>
      </c>
    </row>
    <row r="13" spans="2:19" s="90" customFormat="1" ht="65.25" customHeight="1" x14ac:dyDescent="0.25">
      <c r="B13" s="91" t="s">
        <v>53</v>
      </c>
      <c r="C13" s="92" t="s">
        <v>100</v>
      </c>
      <c r="D13" s="93" t="s">
        <v>164</v>
      </c>
      <c r="E13" s="94" t="s">
        <v>3</v>
      </c>
      <c r="F13" s="94">
        <f>VLOOKUP(E13,valores!$B$2:$C$6,2,FALSE)</f>
        <v>5</v>
      </c>
      <c r="G13" s="94" t="s">
        <v>13</v>
      </c>
      <c r="H13" s="94" t="str">
        <f>VLOOKUP(G13,valores!$F$12:$G$16,2,FALSE)</f>
        <v>d</v>
      </c>
      <c r="I13" s="94" t="str">
        <f t="shared" si="0"/>
        <v>d5</v>
      </c>
      <c r="J13" s="94" t="str">
        <f>IFERROR(VLOOKUP(I13,valores!$C$12:$D$36,2,FALSE),"")</f>
        <v>Crítico</v>
      </c>
      <c r="K13" s="95" t="s">
        <v>97</v>
      </c>
      <c r="L13" s="96" t="s">
        <v>151</v>
      </c>
      <c r="M13" s="97">
        <v>45405</v>
      </c>
      <c r="N13" s="97"/>
      <c r="O13" s="97">
        <v>45415</v>
      </c>
      <c r="P13" s="98">
        <f t="shared" ca="1" si="1"/>
        <v>-377</v>
      </c>
      <c r="Q13" s="98">
        <f t="shared" ca="1" si="2"/>
        <v>-270</v>
      </c>
      <c r="R13" s="99" t="s">
        <v>94</v>
      </c>
      <c r="S13" s="84" t="s">
        <v>152</v>
      </c>
    </row>
    <row r="14" spans="2:19" s="21" customFormat="1" ht="37.5" customHeight="1" x14ac:dyDescent="0.25">
      <c r="B14" s="34" t="s">
        <v>53</v>
      </c>
      <c r="C14" s="38" t="s">
        <v>102</v>
      </c>
      <c r="D14" s="19" t="s">
        <v>138</v>
      </c>
      <c r="E14" s="26" t="s">
        <v>6</v>
      </c>
      <c r="F14" s="26">
        <f>VLOOKUP(E14,valores!$B$2:$C$6,2,FALSE)</f>
        <v>3</v>
      </c>
      <c r="G14" s="26" t="s">
        <v>12</v>
      </c>
      <c r="H14" s="26" t="str">
        <f>VLOOKUP(G14,valores!$F$12:$G$16,2,FALSE)</f>
        <v>c</v>
      </c>
      <c r="I14" s="26" t="str">
        <f t="shared" si="0"/>
        <v>c3</v>
      </c>
      <c r="J14" s="26" t="str">
        <f>IFERROR(VLOOKUP(I14,valores!$C$12:$D$36,2,FALSE),"")</f>
        <v>Média</v>
      </c>
      <c r="K14" s="37" t="s">
        <v>59</v>
      </c>
      <c r="L14" s="25"/>
      <c r="M14" s="31">
        <v>45394</v>
      </c>
      <c r="N14" s="31"/>
      <c r="O14" s="31">
        <v>45412</v>
      </c>
      <c r="P14" s="35">
        <f t="shared" ca="1" si="1"/>
        <v>-380</v>
      </c>
      <c r="Q14" s="35">
        <f t="shared" ca="1" si="2"/>
        <v>-273</v>
      </c>
      <c r="R14" s="32" t="s">
        <v>94</v>
      </c>
      <c r="S14" s="87"/>
    </row>
    <row r="15" spans="2:19" s="45" customFormat="1" ht="37.5" customHeight="1" x14ac:dyDescent="0.25">
      <c r="B15" s="44" t="s">
        <v>53</v>
      </c>
      <c r="C15" s="42" t="s">
        <v>102</v>
      </c>
      <c r="D15" s="43" t="s">
        <v>127</v>
      </c>
      <c r="E15" s="46" t="s">
        <v>7</v>
      </c>
      <c r="F15" s="26">
        <f>VLOOKUP(E15,valores!$B$2:$C$6,2,FALSE)</f>
        <v>2</v>
      </c>
      <c r="G15" s="46" t="s">
        <v>12</v>
      </c>
      <c r="H15" s="26" t="str">
        <f>VLOOKUP(G15,valores!$F$12:$G$16,2,FALSE)</f>
        <v>c</v>
      </c>
      <c r="I15" s="26" t="str">
        <f t="shared" si="0"/>
        <v>c2</v>
      </c>
      <c r="J15" s="46" t="str">
        <f>IFERROR(VLOOKUP(I15,valores!$C$12:$D$36,2,FALSE),"")</f>
        <v>Média</v>
      </c>
      <c r="K15" s="47" t="s">
        <v>58</v>
      </c>
      <c r="L15" s="25" t="s">
        <v>137</v>
      </c>
      <c r="M15" s="49">
        <v>45397</v>
      </c>
      <c r="N15" s="49"/>
      <c r="O15" s="49">
        <v>45418</v>
      </c>
      <c r="P15" s="50">
        <f t="shared" ca="1" si="1"/>
        <v>-374</v>
      </c>
      <c r="Q15" s="50">
        <f t="shared" ca="1" si="2"/>
        <v>-269</v>
      </c>
      <c r="R15" s="51" t="s">
        <v>94</v>
      </c>
      <c r="S15" s="87"/>
    </row>
    <row r="16" spans="2:19" s="21" customFormat="1" ht="37.5" customHeight="1" x14ac:dyDescent="0.25">
      <c r="B16" s="18" t="s">
        <v>53</v>
      </c>
      <c r="C16" s="38" t="s">
        <v>101</v>
      </c>
      <c r="D16" s="20" t="s">
        <v>98</v>
      </c>
      <c r="E16" s="26" t="s">
        <v>6</v>
      </c>
      <c r="F16" s="26">
        <f>VLOOKUP(E16,valores!$B$2:$C$6,2,FALSE)</f>
        <v>3</v>
      </c>
      <c r="G16" s="26" t="s">
        <v>14</v>
      </c>
      <c r="H16" s="26" t="str">
        <f>VLOOKUP(G16,valores!$F$12:$G$16,2,FALSE)</f>
        <v>e</v>
      </c>
      <c r="I16" s="26" t="str">
        <f t="shared" si="0"/>
        <v>e3</v>
      </c>
      <c r="J16" s="26" t="str">
        <f>IFERROR(VLOOKUP(I16,valores!$C$12:$D$36,2,FALSE),"")</f>
        <v>Alta</v>
      </c>
      <c r="K16" s="37" t="s">
        <v>56</v>
      </c>
      <c r="L16" s="25" t="s">
        <v>139</v>
      </c>
      <c r="M16" s="31">
        <v>45397</v>
      </c>
      <c r="N16" s="31"/>
      <c r="O16" s="31">
        <v>45418</v>
      </c>
      <c r="P16" s="35">
        <f t="shared" ca="1" si="1"/>
        <v>-374</v>
      </c>
      <c r="Q16" s="35">
        <f t="shared" ca="1" si="2"/>
        <v>-269</v>
      </c>
      <c r="R16" s="32" t="s">
        <v>94</v>
      </c>
      <c r="S16" s="87"/>
    </row>
    <row r="17" spans="2:19" ht="37.5" customHeight="1" x14ac:dyDescent="0.2">
      <c r="B17" s="18" t="s">
        <v>53</v>
      </c>
      <c r="C17" s="38" t="s">
        <v>101</v>
      </c>
      <c r="D17" s="19" t="s">
        <v>147</v>
      </c>
      <c r="E17" s="26" t="s">
        <v>6</v>
      </c>
      <c r="F17" s="26">
        <f>VLOOKUP(E17,valores!$B$2:$C$6,2,FALSE)</f>
        <v>3</v>
      </c>
      <c r="G17" s="26" t="s">
        <v>14</v>
      </c>
      <c r="H17" s="26" t="str">
        <f>VLOOKUP(G17,valores!$F$12:$G$16,2,FALSE)</f>
        <v>e</v>
      </c>
      <c r="I17" s="26" t="str">
        <f t="shared" si="0"/>
        <v>e3</v>
      </c>
      <c r="J17" s="26" t="str">
        <f>IFERROR(VLOOKUP(I17,valores!$C$12:$D$36,2,FALSE),"")</f>
        <v>Alta</v>
      </c>
      <c r="K17" s="37" t="s">
        <v>56</v>
      </c>
      <c r="L17" s="25" t="s">
        <v>139</v>
      </c>
      <c r="M17" s="31">
        <v>45397</v>
      </c>
      <c r="N17" s="31"/>
      <c r="O17" s="31">
        <v>45418</v>
      </c>
      <c r="P17" s="35">
        <f t="shared" ca="1" si="1"/>
        <v>-374</v>
      </c>
      <c r="Q17" s="35">
        <f t="shared" ca="1" si="2"/>
        <v>-269</v>
      </c>
      <c r="R17" s="32" t="s">
        <v>94</v>
      </c>
    </row>
    <row r="18" spans="2:19" s="21" customFormat="1" ht="37.5" customHeight="1" x14ac:dyDescent="0.25">
      <c r="B18" s="33" t="s">
        <v>89</v>
      </c>
      <c r="C18" s="38" t="s">
        <v>100</v>
      </c>
      <c r="D18" s="19" t="s">
        <v>103</v>
      </c>
      <c r="E18" s="26" t="s">
        <v>8</v>
      </c>
      <c r="F18" s="26">
        <f>VLOOKUP(E18,valores!$B$2:$C$6,2,FALSE)</f>
        <v>1</v>
      </c>
      <c r="G18" s="26" t="s">
        <v>13</v>
      </c>
      <c r="H18" s="26" t="str">
        <f>VLOOKUP(G18,valores!$F$12:$G$16,2,FALSE)</f>
        <v>d</v>
      </c>
      <c r="I18" s="26" t="str">
        <f t="shared" si="0"/>
        <v>d1</v>
      </c>
      <c r="J18" s="26" t="str">
        <f>IFERROR(VLOOKUP(I18,valores!$C$12:$D$36,2,FALSE),"")</f>
        <v>Baixa</v>
      </c>
      <c r="K18" s="37" t="s">
        <v>57</v>
      </c>
      <c r="L18" s="25" t="s">
        <v>139</v>
      </c>
      <c r="M18" s="31">
        <v>45362</v>
      </c>
      <c r="N18" s="31"/>
      <c r="O18" s="31">
        <v>45488</v>
      </c>
      <c r="P18" s="35">
        <f t="shared" ca="1" si="1"/>
        <v>-304</v>
      </c>
      <c r="Q18" s="35">
        <f t="shared" ca="1" si="2"/>
        <v>-219</v>
      </c>
      <c r="R18" s="32" t="s">
        <v>94</v>
      </c>
      <c r="S18" s="87"/>
    </row>
    <row r="19" spans="2:19" s="21" customFormat="1" ht="37.5" customHeight="1" x14ac:dyDescent="0.25">
      <c r="B19" s="33" t="s">
        <v>89</v>
      </c>
      <c r="C19" s="38" t="s">
        <v>100</v>
      </c>
      <c r="D19" s="19" t="s">
        <v>104</v>
      </c>
      <c r="E19" s="26" t="s">
        <v>8</v>
      </c>
      <c r="F19" s="26">
        <f>VLOOKUP(E19,valores!$B$2:$C$6,2,FALSE)</f>
        <v>1</v>
      </c>
      <c r="G19" s="26" t="s">
        <v>13</v>
      </c>
      <c r="H19" s="26" t="str">
        <f>VLOOKUP(G19,valores!$F$12:$G$16,2,FALSE)</f>
        <v>d</v>
      </c>
      <c r="I19" s="26" t="str">
        <f t="shared" si="0"/>
        <v>d1</v>
      </c>
      <c r="J19" s="26" t="str">
        <f>IFERROR(VLOOKUP(I19,valores!$C$12:$D$36,2,FALSE),"")</f>
        <v>Baixa</v>
      </c>
      <c r="K19" s="37" t="s">
        <v>57</v>
      </c>
      <c r="L19" s="25" t="s">
        <v>139</v>
      </c>
      <c r="M19" s="31">
        <v>45362</v>
      </c>
      <c r="N19" s="31"/>
      <c r="O19" s="31">
        <v>45488</v>
      </c>
      <c r="P19" s="35">
        <f t="shared" ca="1" si="1"/>
        <v>-304</v>
      </c>
      <c r="Q19" s="35">
        <f t="shared" ca="1" si="2"/>
        <v>-219</v>
      </c>
      <c r="R19" s="32" t="s">
        <v>94</v>
      </c>
      <c r="S19" s="87"/>
    </row>
    <row r="20" spans="2:19" s="21" customFormat="1" ht="37.5" customHeight="1" x14ac:dyDescent="0.25">
      <c r="B20" s="33" t="s">
        <v>89</v>
      </c>
      <c r="C20" s="38" t="s">
        <v>100</v>
      </c>
      <c r="D20" s="19" t="s">
        <v>105</v>
      </c>
      <c r="E20" s="26" t="s">
        <v>8</v>
      </c>
      <c r="F20" s="26">
        <f>VLOOKUP(E20,valores!$B$2:$C$6,2,FALSE)</f>
        <v>1</v>
      </c>
      <c r="G20" s="26" t="s">
        <v>13</v>
      </c>
      <c r="H20" s="26" t="str">
        <f>VLOOKUP(G20,valores!$F$12:$G$16,2,FALSE)</f>
        <v>d</v>
      </c>
      <c r="I20" s="26" t="str">
        <f t="shared" si="0"/>
        <v>d1</v>
      </c>
      <c r="J20" s="26" t="str">
        <f>IFERROR(VLOOKUP(I20,valores!$C$12:$D$36,2,FALSE),"")</f>
        <v>Baixa</v>
      </c>
      <c r="K20" s="37" t="s">
        <v>57</v>
      </c>
      <c r="L20" s="25" t="s">
        <v>139</v>
      </c>
      <c r="M20" s="31">
        <v>45362</v>
      </c>
      <c r="N20" s="31"/>
      <c r="O20" s="31">
        <v>45488</v>
      </c>
      <c r="P20" s="35">
        <f t="shared" ca="1" si="1"/>
        <v>-304</v>
      </c>
      <c r="Q20" s="35">
        <f t="shared" ca="1" si="2"/>
        <v>-219</v>
      </c>
      <c r="R20" s="32" t="s">
        <v>94</v>
      </c>
      <c r="S20" s="87"/>
    </row>
    <row r="21" spans="2:19" s="21" customFormat="1" ht="37.5" customHeight="1" x14ac:dyDescent="0.25">
      <c r="B21" s="33" t="s">
        <v>89</v>
      </c>
      <c r="C21" s="38" t="s">
        <v>100</v>
      </c>
      <c r="D21" s="19" t="s">
        <v>106</v>
      </c>
      <c r="E21" s="26" t="s">
        <v>8</v>
      </c>
      <c r="F21" s="26">
        <f>VLOOKUP(E21,valores!$B$2:$C$6,2,FALSE)</f>
        <v>1</v>
      </c>
      <c r="G21" s="26" t="s">
        <v>13</v>
      </c>
      <c r="H21" s="26" t="str">
        <f>VLOOKUP(G21,valores!$F$12:$G$16,2,FALSE)</f>
        <v>d</v>
      </c>
      <c r="I21" s="26" t="str">
        <f t="shared" si="0"/>
        <v>d1</v>
      </c>
      <c r="J21" s="26" t="str">
        <f>IFERROR(VLOOKUP(I21,valores!$C$12:$D$36,2,FALSE),"")</f>
        <v>Baixa</v>
      </c>
      <c r="K21" s="37" t="s">
        <v>57</v>
      </c>
      <c r="L21" s="25" t="s">
        <v>139</v>
      </c>
      <c r="M21" s="31">
        <v>45362</v>
      </c>
      <c r="N21" s="31"/>
      <c r="O21" s="31">
        <v>45488</v>
      </c>
      <c r="P21" s="35">
        <f t="shared" ca="1" si="1"/>
        <v>-304</v>
      </c>
      <c r="Q21" s="35">
        <f t="shared" ca="1" si="2"/>
        <v>-219</v>
      </c>
      <c r="R21" s="32" t="s">
        <v>94</v>
      </c>
      <c r="S21" s="87"/>
    </row>
    <row r="22" spans="2:19" s="21" customFormat="1" ht="37.5" customHeight="1" x14ac:dyDescent="0.25">
      <c r="B22" s="33" t="s">
        <v>89</v>
      </c>
      <c r="C22" s="38" t="s">
        <v>100</v>
      </c>
      <c r="D22" s="19" t="s">
        <v>107</v>
      </c>
      <c r="E22" s="26" t="s">
        <v>8</v>
      </c>
      <c r="F22" s="26">
        <f>VLOOKUP(E22,valores!$B$2:$C$6,2,FALSE)</f>
        <v>1</v>
      </c>
      <c r="G22" s="26" t="s">
        <v>13</v>
      </c>
      <c r="H22" s="26" t="str">
        <f>VLOOKUP(G22,valores!$F$12:$G$16,2,FALSE)</f>
        <v>d</v>
      </c>
      <c r="I22" s="26" t="str">
        <f t="shared" si="0"/>
        <v>d1</v>
      </c>
      <c r="J22" s="26" t="str">
        <f>IFERROR(VLOOKUP(I22,valores!$C$12:$D$36,2,FALSE),"")</f>
        <v>Baixa</v>
      </c>
      <c r="K22" s="37" t="s">
        <v>57</v>
      </c>
      <c r="L22" s="25" t="s">
        <v>139</v>
      </c>
      <c r="M22" s="31">
        <v>45362</v>
      </c>
      <c r="N22" s="31"/>
      <c r="O22" s="31">
        <v>45488</v>
      </c>
      <c r="P22" s="35">
        <f t="shared" ca="1" si="1"/>
        <v>-304</v>
      </c>
      <c r="Q22" s="35">
        <f t="shared" ca="1" si="2"/>
        <v>-219</v>
      </c>
      <c r="R22" s="32" t="s">
        <v>94</v>
      </c>
      <c r="S22" s="87"/>
    </row>
    <row r="23" spans="2:19" s="21" customFormat="1" ht="37.5" customHeight="1" x14ac:dyDescent="0.25">
      <c r="B23" s="33" t="s">
        <v>89</v>
      </c>
      <c r="C23" s="38" t="s">
        <v>100</v>
      </c>
      <c r="D23" s="19" t="s">
        <v>108</v>
      </c>
      <c r="E23" s="26" t="s">
        <v>8</v>
      </c>
      <c r="F23" s="26">
        <f>VLOOKUP(E23,valores!$B$2:$C$6,2,FALSE)</f>
        <v>1</v>
      </c>
      <c r="G23" s="26" t="s">
        <v>13</v>
      </c>
      <c r="H23" s="26" t="str">
        <f>VLOOKUP(G23,valores!$F$12:$G$16,2,FALSE)</f>
        <v>d</v>
      </c>
      <c r="I23" s="26" t="str">
        <f t="shared" si="0"/>
        <v>d1</v>
      </c>
      <c r="J23" s="26" t="str">
        <f>IFERROR(VLOOKUP(I23,valores!$C$12:$D$36,2,FALSE),"")</f>
        <v>Baixa</v>
      </c>
      <c r="K23" s="37" t="s">
        <v>57</v>
      </c>
      <c r="L23" s="25" t="s">
        <v>139</v>
      </c>
      <c r="M23" s="31">
        <v>45362</v>
      </c>
      <c r="N23" s="31"/>
      <c r="O23" s="31">
        <v>45488</v>
      </c>
      <c r="P23" s="35">
        <f t="shared" ca="1" si="1"/>
        <v>-304</v>
      </c>
      <c r="Q23" s="35">
        <f t="shared" ca="1" si="2"/>
        <v>-219</v>
      </c>
      <c r="R23" s="32" t="s">
        <v>94</v>
      </c>
      <c r="S23" s="87"/>
    </row>
    <row r="24" spans="2:19" s="21" customFormat="1" ht="37.5" customHeight="1" x14ac:dyDescent="0.25">
      <c r="B24" s="33" t="s">
        <v>89</v>
      </c>
      <c r="C24" s="39" t="s">
        <v>101</v>
      </c>
      <c r="D24" s="19" t="s">
        <v>123</v>
      </c>
      <c r="E24" s="26" t="s">
        <v>8</v>
      </c>
      <c r="F24" s="26">
        <f>VLOOKUP(E24,valores!$B$2:$C$6,2,FALSE)</f>
        <v>1</v>
      </c>
      <c r="G24" s="26" t="s">
        <v>13</v>
      </c>
      <c r="H24" s="26" t="str">
        <f>VLOOKUP(G24,valores!$F$12:$G$16,2,FALSE)</f>
        <v>d</v>
      </c>
      <c r="I24" s="26" t="str">
        <f t="shared" si="0"/>
        <v>d1</v>
      </c>
      <c r="J24" s="26" t="str">
        <f>IFERROR(VLOOKUP(I24,valores!$C$12:$D$36,2,FALSE),"")</f>
        <v>Baixa</v>
      </c>
      <c r="K24" s="37" t="s">
        <v>56</v>
      </c>
      <c r="L24" s="25" t="s">
        <v>139</v>
      </c>
      <c r="M24" s="31">
        <v>45362</v>
      </c>
      <c r="N24" s="31"/>
      <c r="O24" s="31">
        <v>45488</v>
      </c>
      <c r="P24" s="35">
        <f t="shared" ca="1" si="1"/>
        <v>-304</v>
      </c>
      <c r="Q24" s="35">
        <f t="shared" ca="1" si="2"/>
        <v>-219</v>
      </c>
      <c r="R24" s="32" t="s">
        <v>94</v>
      </c>
      <c r="S24" s="87"/>
    </row>
    <row r="25" spans="2:19" s="21" customFormat="1" ht="37.5" customHeight="1" x14ac:dyDescent="0.25">
      <c r="B25" s="33" t="s">
        <v>89</v>
      </c>
      <c r="C25" s="38" t="s">
        <v>100</v>
      </c>
      <c r="D25" s="19" t="s">
        <v>109</v>
      </c>
      <c r="E25" s="26" t="s">
        <v>8</v>
      </c>
      <c r="F25" s="26">
        <f>VLOOKUP(E25,valores!$B$2:$C$6,2,FALSE)</f>
        <v>1</v>
      </c>
      <c r="G25" s="26" t="s">
        <v>13</v>
      </c>
      <c r="H25" s="26" t="str">
        <f>VLOOKUP(G25,valores!$F$12:$G$16,2,FALSE)</f>
        <v>d</v>
      </c>
      <c r="I25" s="26" t="str">
        <f t="shared" si="0"/>
        <v>d1</v>
      </c>
      <c r="J25" s="26" t="str">
        <f>IFERROR(VLOOKUP(I25,valores!$C$12:$D$36,2,FALSE),"")</f>
        <v>Baixa</v>
      </c>
      <c r="K25" s="37" t="s">
        <v>57</v>
      </c>
      <c r="L25" s="25" t="s">
        <v>139</v>
      </c>
      <c r="M25" s="31">
        <v>45362</v>
      </c>
      <c r="N25" s="31"/>
      <c r="O25" s="31">
        <v>45488</v>
      </c>
      <c r="P25" s="35">
        <f t="shared" ca="1" si="1"/>
        <v>-304</v>
      </c>
      <c r="Q25" s="35">
        <f t="shared" ca="1" si="2"/>
        <v>-219</v>
      </c>
      <c r="R25" s="32" t="s">
        <v>94</v>
      </c>
      <c r="S25" s="87"/>
    </row>
    <row r="26" spans="2:19" s="21" customFormat="1" ht="37.5" customHeight="1" x14ac:dyDescent="0.25">
      <c r="B26" s="33" t="s">
        <v>89</v>
      </c>
      <c r="C26" s="39" t="s">
        <v>101</v>
      </c>
      <c r="D26" s="19" t="s">
        <v>120</v>
      </c>
      <c r="E26" s="26" t="s">
        <v>8</v>
      </c>
      <c r="F26" s="26">
        <f>VLOOKUP(E26,valores!$B$2:$C$6,2,FALSE)</f>
        <v>1</v>
      </c>
      <c r="G26" s="26" t="s">
        <v>13</v>
      </c>
      <c r="H26" s="26" t="str">
        <f>VLOOKUP(G26,valores!$F$12:$G$16,2,FALSE)</f>
        <v>d</v>
      </c>
      <c r="I26" s="26" t="str">
        <f t="shared" si="0"/>
        <v>d1</v>
      </c>
      <c r="J26" s="26" t="str">
        <f>IFERROR(VLOOKUP(I26,valores!$C$12:$D$36,2,FALSE),"")</f>
        <v>Baixa</v>
      </c>
      <c r="K26" s="37" t="s">
        <v>56</v>
      </c>
      <c r="L26" s="25" t="s">
        <v>139</v>
      </c>
      <c r="M26" s="31">
        <v>45362</v>
      </c>
      <c r="N26" s="31"/>
      <c r="O26" s="31">
        <v>45488</v>
      </c>
      <c r="P26" s="35">
        <f t="shared" ca="1" si="1"/>
        <v>-304</v>
      </c>
      <c r="Q26" s="35">
        <f t="shared" ca="1" si="2"/>
        <v>-219</v>
      </c>
      <c r="R26" s="32" t="s">
        <v>94</v>
      </c>
      <c r="S26" s="87"/>
    </row>
    <row r="27" spans="2:19" s="21" customFormat="1" ht="37.5" customHeight="1" x14ac:dyDescent="0.25">
      <c r="B27" s="33" t="s">
        <v>89</v>
      </c>
      <c r="C27" s="38" t="s">
        <v>100</v>
      </c>
      <c r="D27" s="19" t="s">
        <v>111</v>
      </c>
      <c r="E27" s="26" t="s">
        <v>8</v>
      </c>
      <c r="F27" s="26">
        <f>VLOOKUP(E27,valores!$B$2:$C$6,2,FALSE)</f>
        <v>1</v>
      </c>
      <c r="G27" s="26" t="s">
        <v>13</v>
      </c>
      <c r="H27" s="26" t="str">
        <f>VLOOKUP(G27,valores!$F$12:$G$16,2,FALSE)</f>
        <v>d</v>
      </c>
      <c r="I27" s="26" t="str">
        <f t="shared" si="0"/>
        <v>d1</v>
      </c>
      <c r="J27" s="26" t="str">
        <f>IFERROR(VLOOKUP(I27,valores!$C$12:$D$36,2,FALSE),"")</f>
        <v>Baixa</v>
      </c>
      <c r="K27" s="37" t="s">
        <v>57</v>
      </c>
      <c r="L27" s="25" t="s">
        <v>139</v>
      </c>
      <c r="M27" s="31">
        <v>45362</v>
      </c>
      <c r="N27" s="31"/>
      <c r="O27" s="31">
        <v>45488</v>
      </c>
      <c r="P27" s="35">
        <f t="shared" ca="1" si="1"/>
        <v>-304</v>
      </c>
      <c r="Q27" s="35">
        <f t="shared" ca="1" si="2"/>
        <v>-219</v>
      </c>
      <c r="R27" s="32" t="s">
        <v>94</v>
      </c>
      <c r="S27" s="87"/>
    </row>
    <row r="28" spans="2:19" s="21" customFormat="1" ht="37.5" customHeight="1" x14ac:dyDescent="0.25">
      <c r="B28" s="33" t="s">
        <v>89</v>
      </c>
      <c r="C28" s="38" t="s">
        <v>100</v>
      </c>
      <c r="D28" s="19" t="s">
        <v>112</v>
      </c>
      <c r="E28" s="26" t="s">
        <v>8</v>
      </c>
      <c r="F28" s="26">
        <f>VLOOKUP(E28,valores!$B$2:$C$6,2,FALSE)</f>
        <v>1</v>
      </c>
      <c r="G28" s="26" t="s">
        <v>13</v>
      </c>
      <c r="H28" s="26" t="str">
        <f>VLOOKUP(G28,valores!$F$12:$G$16,2,FALSE)</f>
        <v>d</v>
      </c>
      <c r="I28" s="26" t="str">
        <f t="shared" si="0"/>
        <v>d1</v>
      </c>
      <c r="J28" s="26" t="str">
        <f>IFERROR(VLOOKUP(I28,valores!$C$12:$D$36,2,FALSE),"")</f>
        <v>Baixa</v>
      </c>
      <c r="K28" s="37" t="s">
        <v>57</v>
      </c>
      <c r="L28" s="25" t="s">
        <v>139</v>
      </c>
      <c r="M28" s="31">
        <v>45362</v>
      </c>
      <c r="N28" s="31"/>
      <c r="O28" s="31">
        <v>45488</v>
      </c>
      <c r="P28" s="35">
        <f t="shared" ca="1" si="1"/>
        <v>-304</v>
      </c>
      <c r="Q28" s="35">
        <f t="shared" ca="1" si="2"/>
        <v>-219</v>
      </c>
      <c r="R28" s="32" t="s">
        <v>94</v>
      </c>
      <c r="S28" s="87"/>
    </row>
    <row r="29" spans="2:19" s="21" customFormat="1" ht="37.5" customHeight="1" x14ac:dyDescent="0.25">
      <c r="B29" s="33" t="s">
        <v>89</v>
      </c>
      <c r="C29" s="38" t="s">
        <v>100</v>
      </c>
      <c r="D29" s="19" t="s">
        <v>111</v>
      </c>
      <c r="E29" s="26" t="s">
        <v>8</v>
      </c>
      <c r="F29" s="26">
        <f>VLOOKUP(E29,valores!$B$2:$C$6,2,FALSE)</f>
        <v>1</v>
      </c>
      <c r="G29" s="26" t="s">
        <v>13</v>
      </c>
      <c r="H29" s="26" t="str">
        <f>VLOOKUP(G29,valores!$F$12:$G$16,2,FALSE)</f>
        <v>d</v>
      </c>
      <c r="I29" s="26" t="str">
        <f t="shared" si="0"/>
        <v>d1</v>
      </c>
      <c r="J29" s="26" t="str">
        <f>IFERROR(VLOOKUP(I29,valores!$C$12:$D$36,2,FALSE),"")</f>
        <v>Baixa</v>
      </c>
      <c r="K29" s="37" t="s">
        <v>57</v>
      </c>
      <c r="L29" s="25" t="s">
        <v>139</v>
      </c>
      <c r="M29" s="31">
        <v>45362</v>
      </c>
      <c r="N29" s="31"/>
      <c r="O29" s="31">
        <v>45488</v>
      </c>
      <c r="P29" s="35">
        <f t="shared" ca="1" si="1"/>
        <v>-304</v>
      </c>
      <c r="Q29" s="35">
        <f t="shared" ca="1" si="2"/>
        <v>-219</v>
      </c>
      <c r="R29" s="32" t="s">
        <v>94</v>
      </c>
      <c r="S29" s="87"/>
    </row>
    <row r="30" spans="2:19" s="21" customFormat="1" ht="37.5" customHeight="1" x14ac:dyDescent="0.25">
      <c r="B30" s="33" t="s">
        <v>89</v>
      </c>
      <c r="C30" s="38" t="s">
        <v>100</v>
      </c>
      <c r="D30" s="19" t="s">
        <v>113</v>
      </c>
      <c r="E30" s="26" t="s">
        <v>8</v>
      </c>
      <c r="F30" s="26">
        <f>VLOOKUP(E30,valores!$B$2:$C$6,2,FALSE)</f>
        <v>1</v>
      </c>
      <c r="G30" s="26" t="s">
        <v>13</v>
      </c>
      <c r="H30" s="26" t="str">
        <f>VLOOKUP(G30,valores!$F$12:$G$16,2,FALSE)</f>
        <v>d</v>
      </c>
      <c r="I30" s="26" t="str">
        <f t="shared" si="0"/>
        <v>d1</v>
      </c>
      <c r="J30" s="26" t="str">
        <f>IFERROR(VLOOKUP(I30,valores!$C$12:$D$36,2,FALSE),"")</f>
        <v>Baixa</v>
      </c>
      <c r="K30" s="37" t="s">
        <v>57</v>
      </c>
      <c r="L30" s="25" t="s">
        <v>139</v>
      </c>
      <c r="M30" s="31">
        <v>45362</v>
      </c>
      <c r="N30" s="31"/>
      <c r="O30" s="31">
        <v>45488</v>
      </c>
      <c r="P30" s="35">
        <f t="shared" ca="1" si="1"/>
        <v>-304</v>
      </c>
      <c r="Q30" s="35">
        <f t="shared" ca="1" si="2"/>
        <v>-219</v>
      </c>
      <c r="R30" s="32" t="s">
        <v>94</v>
      </c>
      <c r="S30" s="89"/>
    </row>
    <row r="31" spans="2:19" s="21" customFormat="1" ht="37.5" customHeight="1" x14ac:dyDescent="0.25">
      <c r="B31" s="33" t="s">
        <v>89</v>
      </c>
      <c r="C31" s="39" t="s">
        <v>101</v>
      </c>
      <c r="D31" s="19" t="s">
        <v>121</v>
      </c>
      <c r="E31" s="26" t="s">
        <v>8</v>
      </c>
      <c r="F31" s="26">
        <f>VLOOKUP(E31,valores!$B$2:$C$6,2,FALSE)</f>
        <v>1</v>
      </c>
      <c r="G31" s="26" t="s">
        <v>13</v>
      </c>
      <c r="H31" s="26" t="str">
        <f>VLOOKUP(G31,valores!$F$12:$G$16,2,FALSE)</f>
        <v>d</v>
      </c>
      <c r="I31" s="26" t="str">
        <f t="shared" si="0"/>
        <v>d1</v>
      </c>
      <c r="J31" s="26" t="str">
        <f>IFERROR(VLOOKUP(I31,valores!$C$12:$D$36,2,FALSE),"")</f>
        <v>Baixa</v>
      </c>
      <c r="K31" s="37" t="s">
        <v>56</v>
      </c>
      <c r="L31" s="25" t="s">
        <v>139</v>
      </c>
      <c r="M31" s="31">
        <v>45362</v>
      </c>
      <c r="N31" s="31"/>
      <c r="O31" s="31">
        <v>45488</v>
      </c>
      <c r="P31" s="35">
        <f t="shared" ca="1" si="1"/>
        <v>-304</v>
      </c>
      <c r="Q31" s="35">
        <f t="shared" ca="1" si="2"/>
        <v>-219</v>
      </c>
      <c r="R31" s="32" t="s">
        <v>94</v>
      </c>
      <c r="S31" s="87"/>
    </row>
    <row r="32" spans="2:19" s="45" customFormat="1" ht="37.5" customHeight="1" x14ac:dyDescent="0.25">
      <c r="B32" s="44" t="s">
        <v>144</v>
      </c>
      <c r="C32" s="42" t="s">
        <v>101</v>
      </c>
      <c r="D32" s="43" t="s">
        <v>128</v>
      </c>
      <c r="E32" s="46" t="s">
        <v>7</v>
      </c>
      <c r="F32" s="46">
        <f>VLOOKUP(E32,valores!$B$2:$C$6,2,FALSE)</f>
        <v>2</v>
      </c>
      <c r="G32" s="46" t="s">
        <v>13</v>
      </c>
      <c r="H32" s="46" t="str">
        <f>VLOOKUP(G32,valores!$F$12:$G$16,2,FALSE)</f>
        <v>d</v>
      </c>
      <c r="I32" s="46" t="str">
        <f t="shared" si="0"/>
        <v>d2</v>
      </c>
      <c r="J32" s="46" t="str">
        <f>IFERROR(VLOOKUP(I32,valores!$C$12:$D$36,2,FALSE),"")</f>
        <v>Média</v>
      </c>
      <c r="K32" s="47" t="s">
        <v>56</v>
      </c>
      <c r="L32" s="48" t="s">
        <v>140</v>
      </c>
      <c r="M32" s="49">
        <v>45397</v>
      </c>
      <c r="N32" s="49"/>
      <c r="O32" s="49">
        <v>45445</v>
      </c>
      <c r="P32" s="50">
        <f t="shared" ca="1" si="1"/>
        <v>-347</v>
      </c>
      <c r="Q32" s="50">
        <f t="shared" ca="1" si="2"/>
        <v>-249</v>
      </c>
      <c r="R32" s="51" t="s">
        <v>94</v>
      </c>
      <c r="S32" s="87"/>
    </row>
    <row r="33" spans="2:19" s="21" customFormat="1" ht="37.5" customHeight="1" x14ac:dyDescent="0.25">
      <c r="B33" s="33" t="s">
        <v>89</v>
      </c>
      <c r="C33" s="38" t="s">
        <v>100</v>
      </c>
      <c r="D33" s="19" t="s">
        <v>110</v>
      </c>
      <c r="E33" s="26" t="s">
        <v>7</v>
      </c>
      <c r="F33" s="26">
        <f>VLOOKUP(E33,valores!$B$2:$C$6,2,FALSE)</f>
        <v>2</v>
      </c>
      <c r="G33" s="26" t="s">
        <v>13</v>
      </c>
      <c r="H33" s="26" t="str">
        <f>VLOOKUP(G33,valores!$F$12:$G$16,2,FALSE)</f>
        <v>d</v>
      </c>
      <c r="I33" s="26" t="str">
        <f t="shared" si="0"/>
        <v>d2</v>
      </c>
      <c r="J33" s="26" t="str">
        <f>IFERROR(VLOOKUP(I33,valores!$C$12:$D$36,2,FALSE),"")</f>
        <v>Média</v>
      </c>
      <c r="K33" s="37" t="s">
        <v>57</v>
      </c>
      <c r="L33" s="25" t="s">
        <v>139</v>
      </c>
      <c r="M33" s="31">
        <v>45362</v>
      </c>
      <c r="N33" s="31"/>
      <c r="O33" s="49">
        <v>45488</v>
      </c>
      <c r="P33" s="35">
        <f t="shared" ca="1" si="1"/>
        <v>-304</v>
      </c>
      <c r="Q33" s="35">
        <f t="shared" ca="1" si="2"/>
        <v>-219</v>
      </c>
      <c r="R33" s="32" t="s">
        <v>94</v>
      </c>
      <c r="S33" s="87"/>
    </row>
    <row r="34" spans="2:19" s="21" customFormat="1" ht="37.5" customHeight="1" x14ac:dyDescent="0.25">
      <c r="B34" s="33" t="s">
        <v>89</v>
      </c>
      <c r="C34" s="38" t="s">
        <v>100</v>
      </c>
      <c r="D34" s="19" t="s">
        <v>114</v>
      </c>
      <c r="E34" s="26" t="s">
        <v>7</v>
      </c>
      <c r="F34" s="26">
        <f>VLOOKUP(E34,valores!$B$2:$C$6,2,FALSE)</f>
        <v>2</v>
      </c>
      <c r="G34" s="26" t="s">
        <v>13</v>
      </c>
      <c r="H34" s="26" t="str">
        <f>VLOOKUP(G34,valores!$F$12:$G$16,2,FALSE)</f>
        <v>d</v>
      </c>
      <c r="I34" s="26" t="str">
        <f t="shared" si="0"/>
        <v>d2</v>
      </c>
      <c r="J34" s="26" t="str">
        <f>IFERROR(VLOOKUP(I34,valores!$C$12:$D$36,2,FALSE),"")</f>
        <v>Média</v>
      </c>
      <c r="K34" s="37" t="s">
        <v>57</v>
      </c>
      <c r="L34" s="25" t="s">
        <v>139</v>
      </c>
      <c r="M34" s="31">
        <v>45362</v>
      </c>
      <c r="N34" s="31"/>
      <c r="O34" s="49">
        <v>45488</v>
      </c>
      <c r="P34" s="35">
        <f t="shared" ca="1" si="1"/>
        <v>-304</v>
      </c>
      <c r="Q34" s="35">
        <f t="shared" ca="1" si="2"/>
        <v>-219</v>
      </c>
      <c r="R34" s="32" t="s">
        <v>94</v>
      </c>
      <c r="S34" s="87"/>
    </row>
    <row r="35" spans="2:19" s="21" customFormat="1" ht="37.5" customHeight="1" x14ac:dyDescent="0.25">
      <c r="B35" s="33" t="s">
        <v>89</v>
      </c>
      <c r="C35" s="38" t="s">
        <v>100</v>
      </c>
      <c r="D35" s="19" t="s">
        <v>115</v>
      </c>
      <c r="E35" s="26" t="s">
        <v>7</v>
      </c>
      <c r="F35" s="26">
        <f>VLOOKUP(E35,valores!$B$2:$C$6,2,FALSE)</f>
        <v>2</v>
      </c>
      <c r="G35" s="26" t="s">
        <v>13</v>
      </c>
      <c r="H35" s="26" t="str">
        <f>VLOOKUP(G35,valores!$F$12:$G$16,2,FALSE)</f>
        <v>d</v>
      </c>
      <c r="I35" s="26" t="str">
        <f t="shared" si="0"/>
        <v>d2</v>
      </c>
      <c r="J35" s="26" t="str">
        <f>IFERROR(VLOOKUP(I35,valores!$C$12:$D$36,2,FALSE),"")</f>
        <v>Média</v>
      </c>
      <c r="K35" s="37" t="s">
        <v>57</v>
      </c>
      <c r="L35" s="25" t="s">
        <v>139</v>
      </c>
      <c r="M35" s="31">
        <v>45362</v>
      </c>
      <c r="N35" s="31"/>
      <c r="O35" s="49">
        <v>45488</v>
      </c>
      <c r="P35" s="35">
        <f t="shared" ca="1" si="1"/>
        <v>-304</v>
      </c>
      <c r="Q35" s="35">
        <f t="shared" ca="1" si="2"/>
        <v>-219</v>
      </c>
      <c r="R35" s="32" t="s">
        <v>94</v>
      </c>
      <c r="S35" s="87"/>
    </row>
    <row r="36" spans="2:19" s="21" customFormat="1" ht="37.5" customHeight="1" x14ac:dyDescent="0.25">
      <c r="B36" s="33" t="s">
        <v>89</v>
      </c>
      <c r="C36" s="38" t="s">
        <v>100</v>
      </c>
      <c r="D36" s="19" t="s">
        <v>116</v>
      </c>
      <c r="E36" s="26" t="s">
        <v>7</v>
      </c>
      <c r="F36" s="26">
        <f>VLOOKUP(E36,valores!$B$2:$C$6,2,FALSE)</f>
        <v>2</v>
      </c>
      <c r="G36" s="26" t="s">
        <v>13</v>
      </c>
      <c r="H36" s="26" t="str">
        <f>VLOOKUP(G36,valores!$F$12:$G$16,2,FALSE)</f>
        <v>d</v>
      </c>
      <c r="I36" s="26" t="str">
        <f t="shared" si="0"/>
        <v>d2</v>
      </c>
      <c r="J36" s="26" t="str">
        <f>IFERROR(VLOOKUP(I36,valores!$C$12:$D$36,2,FALSE),"")</f>
        <v>Média</v>
      </c>
      <c r="K36" s="37" t="s">
        <v>57</v>
      </c>
      <c r="L36" s="25" t="s">
        <v>139</v>
      </c>
      <c r="M36" s="31">
        <v>45362</v>
      </c>
      <c r="N36" s="31"/>
      <c r="O36" s="49">
        <v>45488</v>
      </c>
      <c r="P36" s="35">
        <f t="shared" ca="1" si="1"/>
        <v>-304</v>
      </c>
      <c r="Q36" s="35">
        <f t="shared" ca="1" si="2"/>
        <v>-219</v>
      </c>
      <c r="R36" s="32" t="s">
        <v>94</v>
      </c>
      <c r="S36" s="87"/>
    </row>
    <row r="37" spans="2:19" s="21" customFormat="1" ht="37.5" customHeight="1" x14ac:dyDescent="0.25">
      <c r="B37" s="33" t="s">
        <v>89</v>
      </c>
      <c r="C37" s="39" t="s">
        <v>101</v>
      </c>
      <c r="D37" s="19" t="s">
        <v>122</v>
      </c>
      <c r="E37" s="26" t="s">
        <v>8</v>
      </c>
      <c r="F37" s="26">
        <f>VLOOKUP(E37,valores!$B$2:$C$6,2,FALSE)</f>
        <v>1</v>
      </c>
      <c r="G37" s="26" t="s">
        <v>14</v>
      </c>
      <c r="H37" s="26" t="str">
        <f>VLOOKUP(G37,valores!$F$12:$G$16,2,FALSE)</f>
        <v>e</v>
      </c>
      <c r="I37" s="26" t="str">
        <f t="shared" si="0"/>
        <v>e1</v>
      </c>
      <c r="J37" s="26" t="str">
        <f>IFERROR(VLOOKUP(I37,valores!$C$12:$D$36,2,FALSE),"")</f>
        <v>Média</v>
      </c>
      <c r="K37" s="37" t="s">
        <v>56</v>
      </c>
      <c r="L37" s="25" t="s">
        <v>139</v>
      </c>
      <c r="M37" s="31">
        <v>45362</v>
      </c>
      <c r="N37" s="31"/>
      <c r="O37" s="49">
        <v>45488</v>
      </c>
      <c r="P37" s="35">
        <f t="shared" ca="1" si="1"/>
        <v>-304</v>
      </c>
      <c r="Q37" s="35">
        <f t="shared" ca="1" si="2"/>
        <v>-219</v>
      </c>
      <c r="R37" s="32" t="s">
        <v>94</v>
      </c>
      <c r="S37" s="87"/>
    </row>
    <row r="38" spans="2:19" s="21" customFormat="1" ht="37.5" customHeight="1" x14ac:dyDescent="0.25">
      <c r="B38" s="33" t="s">
        <v>89</v>
      </c>
      <c r="C38" s="38" t="s">
        <v>100</v>
      </c>
      <c r="D38" s="19" t="s">
        <v>117</v>
      </c>
      <c r="E38" s="26" t="s">
        <v>8</v>
      </c>
      <c r="F38" s="26">
        <f>VLOOKUP(E38,valores!$B$2:$C$6,2,FALSE)</f>
        <v>1</v>
      </c>
      <c r="G38" s="26" t="s">
        <v>14</v>
      </c>
      <c r="H38" s="26" t="str">
        <f>VLOOKUP(G38,valores!$F$12:$G$16,2,FALSE)</f>
        <v>e</v>
      </c>
      <c r="I38" s="26" t="str">
        <f t="shared" si="0"/>
        <v>e1</v>
      </c>
      <c r="J38" s="26" t="str">
        <f>IFERROR(VLOOKUP(I38,valores!$C$12:$D$36,2,FALSE),"")</f>
        <v>Média</v>
      </c>
      <c r="K38" s="37" t="s">
        <v>57</v>
      </c>
      <c r="L38" s="25" t="s">
        <v>139</v>
      </c>
      <c r="M38" s="31">
        <v>45362</v>
      </c>
      <c r="N38" s="31"/>
      <c r="O38" s="49">
        <v>45488</v>
      </c>
      <c r="P38" s="35">
        <f t="shared" ca="1" si="1"/>
        <v>-304</v>
      </c>
      <c r="Q38" s="35">
        <f t="shared" ca="1" si="2"/>
        <v>-219</v>
      </c>
      <c r="R38" s="32" t="s">
        <v>94</v>
      </c>
      <c r="S38" s="87"/>
    </row>
    <row r="39" spans="2:19" s="21" customFormat="1" ht="37.5" customHeight="1" x14ac:dyDescent="0.25">
      <c r="B39" s="33" t="s">
        <v>89</v>
      </c>
      <c r="C39" s="38" t="s">
        <v>100</v>
      </c>
      <c r="D39" s="19" t="s">
        <v>119</v>
      </c>
      <c r="E39" s="26" t="s">
        <v>8</v>
      </c>
      <c r="F39" s="26">
        <f>VLOOKUP(E39,valores!$B$2:$C$6,2,FALSE)</f>
        <v>1</v>
      </c>
      <c r="G39" s="26" t="s">
        <v>14</v>
      </c>
      <c r="H39" s="26" t="str">
        <f>VLOOKUP(G39,valores!$F$12:$G$16,2,FALSE)</f>
        <v>e</v>
      </c>
      <c r="I39" s="26" t="str">
        <f t="shared" si="0"/>
        <v>e1</v>
      </c>
      <c r="J39" s="26" t="str">
        <f>IFERROR(VLOOKUP(I39,valores!$C$12:$D$36,2,FALSE),"")</f>
        <v>Média</v>
      </c>
      <c r="K39" s="37" t="s">
        <v>57</v>
      </c>
      <c r="L39" s="25" t="s">
        <v>139</v>
      </c>
      <c r="M39" s="31">
        <v>45362</v>
      </c>
      <c r="N39" s="31"/>
      <c r="O39" s="49">
        <v>45488</v>
      </c>
      <c r="P39" s="35">
        <f t="shared" ca="1" si="1"/>
        <v>-304</v>
      </c>
      <c r="Q39" s="35">
        <f t="shared" ca="1" si="2"/>
        <v>-219</v>
      </c>
      <c r="R39" s="32" t="s">
        <v>94</v>
      </c>
      <c r="S39" s="87"/>
    </row>
    <row r="40" spans="2:19" s="21" customFormat="1" ht="37.5" customHeight="1" x14ac:dyDescent="0.25">
      <c r="B40" s="33" t="s">
        <v>89</v>
      </c>
      <c r="C40" s="38" t="s">
        <v>100</v>
      </c>
      <c r="D40" s="19" t="s">
        <v>118</v>
      </c>
      <c r="E40" s="26" t="s">
        <v>8</v>
      </c>
      <c r="F40" s="26">
        <f>VLOOKUP(E40,valores!$B$2:$C$6,2,FALSE)</f>
        <v>1</v>
      </c>
      <c r="G40" s="26" t="s">
        <v>14</v>
      </c>
      <c r="H40" s="26" t="str">
        <f>VLOOKUP(G40,valores!$F$12:$G$16,2,FALSE)</f>
        <v>e</v>
      </c>
      <c r="I40" s="26" t="str">
        <f t="shared" si="0"/>
        <v>e1</v>
      </c>
      <c r="J40" s="26" t="str">
        <f>IFERROR(VLOOKUP(I40,valores!$C$12:$D$36,2,FALSE),"")</f>
        <v>Média</v>
      </c>
      <c r="K40" s="37" t="s">
        <v>132</v>
      </c>
      <c r="L40" s="25" t="s">
        <v>139</v>
      </c>
      <c r="M40" s="31">
        <v>45362</v>
      </c>
      <c r="N40" s="31"/>
      <c r="O40" s="49">
        <v>45488</v>
      </c>
      <c r="P40" s="35">
        <f t="shared" ca="1" si="1"/>
        <v>-304</v>
      </c>
      <c r="Q40" s="35">
        <f t="shared" ca="1" si="2"/>
        <v>-219</v>
      </c>
      <c r="R40" s="32" t="s">
        <v>94</v>
      </c>
      <c r="S40" s="87"/>
    </row>
    <row r="41" spans="2:19" s="21" customFormat="1" ht="37.5" customHeight="1" x14ac:dyDescent="0.25">
      <c r="B41" s="33" t="s">
        <v>89</v>
      </c>
      <c r="C41" s="39" t="s">
        <v>101</v>
      </c>
      <c r="D41" s="19" t="s">
        <v>124</v>
      </c>
      <c r="E41" s="26" t="s">
        <v>8</v>
      </c>
      <c r="F41" s="26">
        <f>VLOOKUP(E41,valores!$B$2:$C$6,2,FALSE)</f>
        <v>1</v>
      </c>
      <c r="G41" s="26" t="s">
        <v>14</v>
      </c>
      <c r="H41" s="26" t="str">
        <f>VLOOKUP(G41,valores!$F$12:$G$16,2,FALSE)</f>
        <v>e</v>
      </c>
      <c r="I41" s="26" t="str">
        <f t="shared" si="0"/>
        <v>e1</v>
      </c>
      <c r="J41" s="26" t="str">
        <f>IFERROR(VLOOKUP(I41,valores!$C$12:$D$36,2,FALSE),"")</f>
        <v>Média</v>
      </c>
      <c r="K41" s="37" t="s">
        <v>56</v>
      </c>
      <c r="L41" s="25" t="s">
        <v>139</v>
      </c>
      <c r="M41" s="31">
        <v>45362</v>
      </c>
      <c r="N41" s="31"/>
      <c r="O41" s="49">
        <v>45488</v>
      </c>
      <c r="P41" s="35">
        <f t="shared" ca="1" si="1"/>
        <v>-304</v>
      </c>
      <c r="Q41" s="35">
        <f t="shared" ca="1" si="2"/>
        <v>-219</v>
      </c>
      <c r="R41" s="32" t="s">
        <v>94</v>
      </c>
      <c r="S41" s="87"/>
    </row>
    <row r="42" spans="2:19" s="21" customFormat="1" ht="37.5" customHeight="1" x14ac:dyDescent="0.25">
      <c r="B42" s="33" t="s">
        <v>89</v>
      </c>
      <c r="C42" s="39" t="s">
        <v>101</v>
      </c>
      <c r="D42" s="19" t="s">
        <v>125</v>
      </c>
      <c r="E42" s="26" t="s">
        <v>8</v>
      </c>
      <c r="F42" s="26">
        <f>VLOOKUP(E42,valores!$B$2:$C$6,2,FALSE)</f>
        <v>1</v>
      </c>
      <c r="G42" s="26" t="s">
        <v>14</v>
      </c>
      <c r="H42" s="26" t="str">
        <f>VLOOKUP(G42,valores!$F$12:$G$16,2,FALSE)</f>
        <v>e</v>
      </c>
      <c r="I42" s="26" t="str">
        <f t="shared" si="0"/>
        <v>e1</v>
      </c>
      <c r="J42" s="26" t="str">
        <f>IFERROR(VLOOKUP(I42,valores!$C$12:$D$36,2,FALSE),"")</f>
        <v>Média</v>
      </c>
      <c r="K42" s="37" t="s">
        <v>56</v>
      </c>
      <c r="L42" s="25" t="s">
        <v>139</v>
      </c>
      <c r="M42" s="31">
        <v>45362</v>
      </c>
      <c r="N42" s="31"/>
      <c r="O42" s="49">
        <v>45488</v>
      </c>
      <c r="P42" s="35">
        <f t="shared" ca="1" si="1"/>
        <v>-304</v>
      </c>
      <c r="Q42" s="35">
        <f t="shared" ca="1" si="2"/>
        <v>-219</v>
      </c>
      <c r="R42" s="32" t="s">
        <v>94</v>
      </c>
      <c r="S42" s="89"/>
    </row>
    <row r="43" spans="2:19" s="21" customFormat="1" ht="37.5" customHeight="1" x14ac:dyDescent="0.25">
      <c r="B43" s="33" t="s">
        <v>89</v>
      </c>
      <c r="C43" s="39" t="s">
        <v>101</v>
      </c>
      <c r="D43" s="19" t="s">
        <v>126</v>
      </c>
      <c r="E43" s="26" t="s">
        <v>8</v>
      </c>
      <c r="F43" s="26">
        <f>VLOOKUP(E43,valores!$B$2:$C$6,2,FALSE)</f>
        <v>1</v>
      </c>
      <c r="G43" s="26" t="s">
        <v>14</v>
      </c>
      <c r="H43" s="26" t="str">
        <f>VLOOKUP(G43,valores!$F$12:$G$16,2,FALSE)</f>
        <v>e</v>
      </c>
      <c r="I43" s="26" t="str">
        <f t="shared" si="0"/>
        <v>e1</v>
      </c>
      <c r="J43" s="26" t="str">
        <f>IFERROR(VLOOKUP(I43,valores!$C$12:$D$36,2,FALSE),"")</f>
        <v>Média</v>
      </c>
      <c r="K43" s="37" t="s">
        <v>132</v>
      </c>
      <c r="L43" s="25" t="s">
        <v>139</v>
      </c>
      <c r="M43" s="31">
        <v>45362</v>
      </c>
      <c r="N43" s="31"/>
      <c r="O43" s="49">
        <v>45488</v>
      </c>
      <c r="P43" s="35">
        <f t="shared" ca="1" si="1"/>
        <v>-304</v>
      </c>
      <c r="Q43" s="35">
        <f t="shared" ca="1" si="2"/>
        <v>-219</v>
      </c>
      <c r="R43" s="32" t="s">
        <v>94</v>
      </c>
      <c r="S43" s="89"/>
    </row>
    <row r="44" spans="2:19" s="45" customFormat="1" ht="37.5" customHeight="1" x14ac:dyDescent="0.25">
      <c r="B44" s="41" t="s">
        <v>89</v>
      </c>
      <c r="C44" s="42" t="s">
        <v>102</v>
      </c>
      <c r="D44" s="43" t="s">
        <v>130</v>
      </c>
      <c r="E44" s="46" t="s">
        <v>8</v>
      </c>
      <c r="F44" s="26">
        <f>VLOOKUP(E44,valores!$B$2:$C$6,2,FALSE)</f>
        <v>1</v>
      </c>
      <c r="G44" s="46" t="s">
        <v>14</v>
      </c>
      <c r="H44" s="26" t="str">
        <f>VLOOKUP(G44,valores!$F$12:$G$16,2,FALSE)</f>
        <v>e</v>
      </c>
      <c r="I44" s="26" t="str">
        <f t="shared" si="0"/>
        <v>e1</v>
      </c>
      <c r="J44" s="46" t="str">
        <f>IFERROR(VLOOKUP(I44,valores!$C$12:$D$36,2,FALSE),"")</f>
        <v>Média</v>
      </c>
      <c r="K44" s="47" t="s">
        <v>58</v>
      </c>
      <c r="L44" s="25" t="s">
        <v>139</v>
      </c>
      <c r="M44" s="49">
        <v>45397</v>
      </c>
      <c r="N44" s="49"/>
      <c r="O44" s="49">
        <v>45488</v>
      </c>
      <c r="P44" s="50">
        <f t="shared" ca="1" si="1"/>
        <v>-304</v>
      </c>
      <c r="Q44" s="50">
        <f t="shared" ca="1" si="2"/>
        <v>-219</v>
      </c>
      <c r="R44" s="51" t="s">
        <v>94</v>
      </c>
      <c r="S44" s="89"/>
    </row>
    <row r="45" spans="2:19" s="45" customFormat="1" ht="37.5" customHeight="1" x14ac:dyDescent="0.25">
      <c r="B45" s="41" t="s">
        <v>90</v>
      </c>
      <c r="C45" s="42" t="s">
        <v>102</v>
      </c>
      <c r="D45" s="43" t="s">
        <v>131</v>
      </c>
      <c r="E45" s="46" t="s">
        <v>8</v>
      </c>
      <c r="F45" s="26">
        <f>VLOOKUP(E45,valores!$B$2:$C$6,2,FALSE)</f>
        <v>1</v>
      </c>
      <c r="G45" s="46" t="s">
        <v>14</v>
      </c>
      <c r="H45" s="26" t="str">
        <f>VLOOKUP(G45,valores!$F$12:$G$16,2,FALSE)</f>
        <v>e</v>
      </c>
      <c r="I45" s="26" t="str">
        <f t="shared" si="0"/>
        <v>e1</v>
      </c>
      <c r="J45" s="46" t="str">
        <f>IFERROR(VLOOKUP(I45,valores!$C$12:$D$36,2,FALSE),"")</f>
        <v>Média</v>
      </c>
      <c r="K45" s="37" t="s">
        <v>132</v>
      </c>
      <c r="L45" s="25" t="s">
        <v>139</v>
      </c>
      <c r="M45" s="49">
        <v>45397</v>
      </c>
      <c r="N45" s="49"/>
      <c r="O45" s="49">
        <v>45505</v>
      </c>
      <c r="P45" s="50">
        <f t="shared" ca="1" si="1"/>
        <v>-287</v>
      </c>
      <c r="Q45" s="50">
        <f t="shared" ca="1" si="2"/>
        <v>-206</v>
      </c>
      <c r="R45" s="51" t="s">
        <v>94</v>
      </c>
      <c r="S45" s="87"/>
    </row>
    <row r="46" spans="2:19" s="45" customFormat="1" ht="37.5" customHeight="1" x14ac:dyDescent="0.25">
      <c r="B46" s="41" t="s">
        <v>143</v>
      </c>
      <c r="C46" s="42" t="s">
        <v>101</v>
      </c>
      <c r="D46" s="43" t="s">
        <v>129</v>
      </c>
      <c r="E46" s="46" t="s">
        <v>6</v>
      </c>
      <c r="F46" s="26">
        <f>VLOOKUP(E46,valores!$B$2:$C$6,2,FALSE)</f>
        <v>3</v>
      </c>
      <c r="G46" s="46" t="s">
        <v>12</v>
      </c>
      <c r="H46" s="26" t="str">
        <f>VLOOKUP(G46,valores!$F$12:$G$16,2,FALSE)</f>
        <v>c</v>
      </c>
      <c r="I46" s="26" t="str">
        <f t="shared" si="0"/>
        <v>c3</v>
      </c>
      <c r="J46" s="46" t="str">
        <f>IFERROR(VLOOKUP(I46,valores!$C$12:$D$36,2,FALSE),"")</f>
        <v>Média</v>
      </c>
      <c r="K46" s="37" t="s">
        <v>56</v>
      </c>
      <c r="L46" s="25" t="s">
        <v>139</v>
      </c>
      <c r="M46" s="49">
        <v>45397</v>
      </c>
      <c r="N46" s="49"/>
      <c r="O46" s="49">
        <v>45505</v>
      </c>
      <c r="P46" s="50">
        <f t="shared" ca="1" si="1"/>
        <v>-287</v>
      </c>
      <c r="Q46" s="50">
        <f t="shared" ca="1" si="2"/>
        <v>-206</v>
      </c>
      <c r="R46" s="51" t="s">
        <v>94</v>
      </c>
      <c r="S46" s="89"/>
    </row>
    <row r="47" spans="2:19" s="21" customFormat="1" ht="37.5" customHeight="1" x14ac:dyDescent="0.25">
      <c r="B47" s="33" t="s">
        <v>143</v>
      </c>
      <c r="C47" s="38" t="s">
        <v>101</v>
      </c>
      <c r="D47" s="19" t="s">
        <v>77</v>
      </c>
      <c r="E47" s="26" t="s">
        <v>6</v>
      </c>
      <c r="F47" s="26">
        <f>VLOOKUP(E47,valores!$B$2:$C$6,2,FALSE)</f>
        <v>3</v>
      </c>
      <c r="G47" s="26" t="s">
        <v>12</v>
      </c>
      <c r="H47" s="26" t="str">
        <f>VLOOKUP(G47,valores!$F$12:$G$16,2,FALSE)</f>
        <v>c</v>
      </c>
      <c r="I47" s="26" t="str">
        <f t="shared" si="0"/>
        <v>c3</v>
      </c>
      <c r="J47" s="26" t="str">
        <f>IFERROR(VLOOKUP(I47,valores!$C$12:$D$36,2,FALSE),"")</f>
        <v>Média</v>
      </c>
      <c r="K47" s="37" t="s">
        <v>56</v>
      </c>
      <c r="L47" s="25" t="s">
        <v>140</v>
      </c>
      <c r="M47" s="31">
        <v>45352</v>
      </c>
      <c r="N47" s="31"/>
      <c r="O47" s="31">
        <v>45505</v>
      </c>
      <c r="P47" s="35">
        <f t="shared" ca="1" si="1"/>
        <v>-287</v>
      </c>
      <c r="Q47" s="35">
        <f t="shared" ca="1" si="2"/>
        <v>-206</v>
      </c>
      <c r="R47" s="32" t="s">
        <v>94</v>
      </c>
      <c r="S47" s="89"/>
    </row>
    <row r="48" spans="2:19" s="45" customFormat="1" ht="37.5" customHeight="1" x14ac:dyDescent="0.25">
      <c r="B48" s="41" t="s">
        <v>91</v>
      </c>
      <c r="C48" s="42" t="s">
        <v>102</v>
      </c>
      <c r="D48" s="43" t="s">
        <v>141</v>
      </c>
      <c r="E48" s="46" t="s">
        <v>7</v>
      </c>
      <c r="F48" s="26">
        <f>VLOOKUP(E48,valores!$B$2:$C$6,2,FALSE)</f>
        <v>2</v>
      </c>
      <c r="G48" s="46" t="s">
        <v>12</v>
      </c>
      <c r="H48" s="26" t="str">
        <f>VLOOKUP(G48,valores!$F$12:$G$16,2,FALSE)</f>
        <v>c</v>
      </c>
      <c r="I48" s="26" t="str">
        <f t="shared" si="0"/>
        <v>c2</v>
      </c>
      <c r="J48" s="46" t="str">
        <f>IFERROR(VLOOKUP(I48,valores!$C$12:$D$36,2,FALSE),"")</f>
        <v>Média</v>
      </c>
      <c r="K48" s="47" t="s">
        <v>58</v>
      </c>
      <c r="L48" s="25" t="s">
        <v>139</v>
      </c>
      <c r="M48" s="49">
        <v>45397</v>
      </c>
      <c r="N48" s="49"/>
      <c r="O48" s="49">
        <v>45505</v>
      </c>
      <c r="P48" s="50">
        <f t="shared" ca="1" si="1"/>
        <v>-287</v>
      </c>
      <c r="Q48" s="50">
        <f t="shared" ca="1" si="2"/>
        <v>-206</v>
      </c>
      <c r="R48" s="51" t="s">
        <v>94</v>
      </c>
      <c r="S48" s="87"/>
    </row>
    <row r="49" spans="2:19" s="45" customFormat="1" ht="37.5" customHeight="1" x14ac:dyDescent="0.25">
      <c r="B49" s="34" t="s">
        <v>95</v>
      </c>
      <c r="C49" s="38" t="s">
        <v>102</v>
      </c>
      <c r="D49" s="19" t="s">
        <v>142</v>
      </c>
      <c r="E49" s="26" t="s">
        <v>8</v>
      </c>
      <c r="F49" s="26">
        <f>VLOOKUP(E49,valores!$B$2:$C$6,2,FALSE)</f>
        <v>1</v>
      </c>
      <c r="G49" s="26" t="s">
        <v>14</v>
      </c>
      <c r="H49" s="26" t="str">
        <f>VLOOKUP(G49,valores!$F$12:$G$16,2,FALSE)</f>
        <v>e</v>
      </c>
      <c r="I49" s="26" t="str">
        <f t="shared" si="0"/>
        <v>e1</v>
      </c>
      <c r="J49" s="26" t="str">
        <f>IFERROR(VLOOKUP(I49,valores!$C$12:$D$36,2,FALSE),"")</f>
        <v>Média</v>
      </c>
      <c r="K49" s="37" t="s">
        <v>97</v>
      </c>
      <c r="L49" s="25"/>
      <c r="M49" s="31">
        <v>45398</v>
      </c>
      <c r="N49" s="31"/>
      <c r="O49" s="40"/>
      <c r="P49" s="35"/>
      <c r="Q49" s="35"/>
      <c r="R49" s="51" t="s">
        <v>94</v>
      </c>
      <c r="S49" s="87"/>
    </row>
    <row r="50" spans="2:19" s="21" customFormat="1" ht="37.5" customHeight="1" x14ac:dyDescent="0.25">
      <c r="B50" s="34" t="s">
        <v>95</v>
      </c>
      <c r="C50" s="38" t="s">
        <v>100</v>
      </c>
      <c r="D50" s="19" t="s">
        <v>96</v>
      </c>
      <c r="E50" s="26" t="s">
        <v>6</v>
      </c>
      <c r="F50" s="26">
        <f>VLOOKUP(E50,valores!$B$2:$C$6,2,FALSE)</f>
        <v>3</v>
      </c>
      <c r="G50" s="26" t="s">
        <v>14</v>
      </c>
      <c r="H50" s="26" t="str">
        <f>VLOOKUP(G50,valores!$F$12:$G$16,2,FALSE)</f>
        <v>e</v>
      </c>
      <c r="I50" s="26" t="str">
        <f t="shared" si="0"/>
        <v>e3</v>
      </c>
      <c r="J50" s="26" t="str">
        <f>IFERROR(VLOOKUP(I50,valores!$C$12:$D$36,2,FALSE),"")</f>
        <v>Alta</v>
      </c>
      <c r="K50" s="37" t="s">
        <v>97</v>
      </c>
      <c r="L50" s="25" t="s">
        <v>139</v>
      </c>
      <c r="M50" s="31">
        <v>45352</v>
      </c>
      <c r="N50" s="31"/>
      <c r="O50" s="40"/>
      <c r="P50" s="35" t="str">
        <f t="shared" ca="1" si="1"/>
        <v/>
      </c>
      <c r="Q50" s="35" t="str">
        <f t="shared" ca="1" si="2"/>
        <v/>
      </c>
      <c r="R50" s="32" t="s">
        <v>94</v>
      </c>
      <c r="S50" s="87"/>
    </row>
    <row r="51" spans="2:19" s="21" customFormat="1" ht="37.5" hidden="1" customHeight="1" x14ac:dyDescent="0.25">
      <c r="B51" s="34" t="s">
        <v>52</v>
      </c>
      <c r="C51" s="38" t="s">
        <v>100</v>
      </c>
      <c r="D51" s="19" t="s">
        <v>79</v>
      </c>
      <c r="E51" s="26" t="s">
        <v>5</v>
      </c>
      <c r="F51" s="26">
        <f>VLOOKUP(E51,valores!$B$2:$C$6,2,FALSE)</f>
        <v>4</v>
      </c>
      <c r="G51" s="26" t="s">
        <v>13</v>
      </c>
      <c r="H51" s="26" t="str">
        <f>VLOOKUP(G51,valores!$F$12:$G$16,2,FALSE)</f>
        <v>d</v>
      </c>
      <c r="I51" s="26" t="str">
        <f t="shared" si="0"/>
        <v>d4</v>
      </c>
      <c r="J51" s="26" t="str">
        <f>IFERROR(VLOOKUP(I51,valores!$C$12:$D$36,2,FALSE),"")</f>
        <v>Alta</v>
      </c>
      <c r="K51" s="37" t="s">
        <v>59</v>
      </c>
      <c r="L51" s="25" t="s">
        <v>139</v>
      </c>
      <c r="M51" s="31">
        <v>45362</v>
      </c>
      <c r="N51" s="31"/>
      <c r="O51" s="31">
        <v>45362</v>
      </c>
      <c r="P51" s="35" t="str">
        <f t="shared" ca="1" si="1"/>
        <v/>
      </c>
      <c r="Q51" s="35" t="str">
        <f t="shared" ca="1" si="2"/>
        <v/>
      </c>
      <c r="R51" s="32" t="s">
        <v>80</v>
      </c>
      <c r="S51" s="87"/>
    </row>
    <row r="52" spans="2:19" s="21" customFormat="1" ht="37.5" customHeight="1" x14ac:dyDescent="0.25">
      <c r="B52" s="33"/>
      <c r="C52" s="39"/>
      <c r="D52" s="19"/>
      <c r="E52" s="26"/>
      <c r="F52" s="26" t="e">
        <f>VLOOKUP(E52,valores!$B$2:$C$6,2,FALSE)</f>
        <v>#N/A</v>
      </c>
      <c r="G52" s="26"/>
      <c r="H52" s="26" t="e">
        <f>VLOOKUP(G52,valores!$F$12:$G$16,2,FALSE)</f>
        <v>#N/A</v>
      </c>
      <c r="I52" s="26" t="e">
        <f t="shared" si="0"/>
        <v>#N/A</v>
      </c>
      <c r="J52" s="26" t="str">
        <f>IFERROR(VLOOKUP(I52,valores!$C$12:$D$36,2,FALSE),"")</f>
        <v/>
      </c>
      <c r="K52" s="37"/>
      <c r="L52" s="25"/>
      <c r="M52" s="31"/>
      <c r="N52" s="31"/>
      <c r="O52" s="31"/>
      <c r="P52" s="35" t="str">
        <f t="shared" ca="1" si="1"/>
        <v/>
      </c>
      <c r="Q52" s="35" t="str">
        <f t="shared" ca="1" si="2"/>
        <v/>
      </c>
      <c r="R52" s="32"/>
      <c r="S52" s="87"/>
    </row>
    <row r="53" spans="2:19" s="21" customFormat="1" ht="37.5" customHeight="1" x14ac:dyDescent="0.25">
      <c r="B53" s="33"/>
      <c r="C53" s="39"/>
      <c r="D53" s="19"/>
      <c r="E53" s="26"/>
      <c r="F53" s="26" t="e">
        <f>VLOOKUP(E53,valores!$B$2:$C$6,2,FALSE)</f>
        <v>#N/A</v>
      </c>
      <c r="G53" s="26"/>
      <c r="H53" s="26" t="e">
        <f>VLOOKUP(G53,valores!$F$12:$G$16,2,FALSE)</f>
        <v>#N/A</v>
      </c>
      <c r="I53" s="26" t="e">
        <f t="shared" si="0"/>
        <v>#N/A</v>
      </c>
      <c r="J53" s="26" t="str">
        <f>IFERROR(VLOOKUP(I53,valores!$C$12:$D$36,2,FALSE),"")</f>
        <v/>
      </c>
      <c r="K53" s="37"/>
      <c r="L53" s="25"/>
      <c r="M53" s="31"/>
      <c r="N53" s="31"/>
      <c r="O53" s="31"/>
      <c r="P53" s="35" t="str">
        <f t="shared" ca="1" si="1"/>
        <v/>
      </c>
      <c r="Q53" s="35" t="str">
        <f t="shared" ca="1" si="2"/>
        <v/>
      </c>
      <c r="R53" s="32"/>
      <c r="S53" s="87"/>
    </row>
    <row r="54" spans="2:19" s="21" customFormat="1" ht="37.5" customHeight="1" x14ac:dyDescent="0.25">
      <c r="B54" s="33"/>
      <c r="C54" s="39"/>
      <c r="D54" s="19"/>
      <c r="E54" s="26"/>
      <c r="F54" s="26" t="e">
        <f>VLOOKUP(E54,valores!$B$2:$C$6,2,FALSE)</f>
        <v>#N/A</v>
      </c>
      <c r="G54" s="26"/>
      <c r="H54" s="26" t="e">
        <f>VLOOKUP(G54,valores!$F$12:$G$16,2,FALSE)</f>
        <v>#N/A</v>
      </c>
      <c r="I54" s="26" t="e">
        <f t="shared" si="0"/>
        <v>#N/A</v>
      </c>
      <c r="J54" s="26" t="str">
        <f>IFERROR(VLOOKUP(I54,valores!$C$12:$D$36,2,FALSE),"")</f>
        <v/>
      </c>
      <c r="K54" s="37"/>
      <c r="L54" s="25"/>
      <c r="M54" s="31"/>
      <c r="N54" s="31"/>
      <c r="O54" s="31"/>
      <c r="P54" s="35" t="str">
        <f t="shared" ca="1" si="1"/>
        <v/>
      </c>
      <c r="Q54" s="35" t="str">
        <f t="shared" ca="1" si="2"/>
        <v/>
      </c>
      <c r="R54" s="32"/>
      <c r="S54" s="87"/>
    </row>
    <row r="55" spans="2:19" s="21" customFormat="1" ht="37.5" customHeight="1" x14ac:dyDescent="0.25">
      <c r="B55" s="33"/>
      <c r="C55" s="39"/>
      <c r="D55" s="19"/>
      <c r="E55" s="26"/>
      <c r="F55" s="26" t="e">
        <f>VLOOKUP(E55,valores!$B$2:$C$6,2,FALSE)</f>
        <v>#N/A</v>
      </c>
      <c r="G55" s="26"/>
      <c r="H55" s="26" t="e">
        <f>VLOOKUP(G55,valores!$F$12:$G$16,2,FALSE)</f>
        <v>#N/A</v>
      </c>
      <c r="I55" s="26" t="e">
        <f t="shared" si="0"/>
        <v>#N/A</v>
      </c>
      <c r="J55" s="26" t="str">
        <f>IFERROR(VLOOKUP(I55,valores!$C$12:$D$36,2,FALSE),"")</f>
        <v/>
      </c>
      <c r="K55" s="37"/>
      <c r="L55" s="25"/>
      <c r="M55" s="31"/>
      <c r="N55" s="31"/>
      <c r="O55" s="31"/>
      <c r="P55" s="35" t="str">
        <f t="shared" ca="1" si="1"/>
        <v/>
      </c>
      <c r="Q55" s="35" t="str">
        <f t="shared" ca="1" si="2"/>
        <v/>
      </c>
      <c r="R55" s="32"/>
      <c r="S55" s="87"/>
    </row>
    <row r="56" spans="2:19" s="21" customFormat="1" ht="37.5" customHeight="1" x14ac:dyDescent="0.25">
      <c r="B56" s="33"/>
      <c r="C56" s="39"/>
      <c r="D56" s="19"/>
      <c r="E56" s="26"/>
      <c r="F56" s="26" t="e">
        <f>VLOOKUP(E56,valores!$B$2:$C$6,2,FALSE)</f>
        <v>#N/A</v>
      </c>
      <c r="G56" s="26"/>
      <c r="H56" s="26" t="e">
        <f>VLOOKUP(G56,valores!$F$12:$G$16,2,FALSE)</f>
        <v>#N/A</v>
      </c>
      <c r="I56" s="26" t="e">
        <f t="shared" si="0"/>
        <v>#N/A</v>
      </c>
      <c r="J56" s="26" t="str">
        <f>IFERROR(VLOOKUP(I56,valores!$C$12:$D$36,2,FALSE),"")</f>
        <v/>
      </c>
      <c r="K56" s="37"/>
      <c r="L56" s="25"/>
      <c r="M56" s="31"/>
      <c r="N56" s="31"/>
      <c r="O56" s="31"/>
      <c r="P56" s="35" t="str">
        <f t="shared" ca="1" si="1"/>
        <v/>
      </c>
      <c r="Q56" s="35" t="str">
        <f t="shared" ca="1" si="2"/>
        <v/>
      </c>
      <c r="R56" s="32"/>
      <c r="S56" s="87"/>
    </row>
    <row r="57" spans="2:19" s="21" customFormat="1" ht="37.5" customHeight="1" x14ac:dyDescent="0.25">
      <c r="B57" s="33"/>
      <c r="C57" s="39"/>
      <c r="D57" s="19"/>
      <c r="E57" s="26"/>
      <c r="F57" s="26" t="e">
        <f>VLOOKUP(E57,valores!$B$2:$C$6,2,FALSE)</f>
        <v>#N/A</v>
      </c>
      <c r="G57" s="26"/>
      <c r="H57" s="26" t="e">
        <f>VLOOKUP(G57,valores!$F$12:$G$16,2,FALSE)</f>
        <v>#N/A</v>
      </c>
      <c r="I57" s="26" t="e">
        <f t="shared" si="0"/>
        <v>#N/A</v>
      </c>
      <c r="J57" s="26" t="str">
        <f>IFERROR(VLOOKUP(I57,valores!$C$12:$D$36,2,FALSE),"")</f>
        <v/>
      </c>
      <c r="K57" s="37"/>
      <c r="L57" s="25"/>
      <c r="M57" s="31"/>
      <c r="N57" s="31"/>
      <c r="O57" s="31"/>
      <c r="P57" s="35" t="str">
        <f t="shared" ca="1" si="1"/>
        <v/>
      </c>
      <c r="Q57" s="35" t="str">
        <f t="shared" ca="1" si="2"/>
        <v/>
      </c>
      <c r="R57" s="32"/>
      <c r="S57" s="87"/>
    </row>
    <row r="58" spans="2:19" s="21" customFormat="1" ht="37.5" customHeight="1" x14ac:dyDescent="0.25">
      <c r="B58" s="33"/>
      <c r="C58" s="39"/>
      <c r="D58" s="19"/>
      <c r="E58" s="26"/>
      <c r="F58" s="26" t="e">
        <f>VLOOKUP(E58,valores!$B$2:$C$6,2,FALSE)</f>
        <v>#N/A</v>
      </c>
      <c r="G58" s="26"/>
      <c r="H58" s="26" t="e">
        <f>VLOOKUP(G58,valores!$F$12:$G$16,2,FALSE)</f>
        <v>#N/A</v>
      </c>
      <c r="I58" s="26" t="e">
        <f t="shared" si="0"/>
        <v>#N/A</v>
      </c>
      <c r="J58" s="26" t="str">
        <f>IFERROR(VLOOKUP(I58,valores!$C$12:$D$36,2,FALSE),"")</f>
        <v/>
      </c>
      <c r="K58" s="37"/>
      <c r="L58" s="25"/>
      <c r="M58" s="31"/>
      <c r="N58" s="31"/>
      <c r="O58" s="31"/>
      <c r="P58" s="35" t="str">
        <f t="shared" ca="1" si="1"/>
        <v/>
      </c>
      <c r="Q58" s="35" t="str">
        <f t="shared" ca="1" si="2"/>
        <v/>
      </c>
      <c r="R58" s="32"/>
      <c r="S58" s="87"/>
    </row>
    <row r="59" spans="2:19" s="21" customFormat="1" ht="37.5" customHeight="1" x14ac:dyDescent="0.25">
      <c r="B59" s="33"/>
      <c r="C59" s="39"/>
      <c r="D59" s="19"/>
      <c r="E59" s="26"/>
      <c r="F59" s="26" t="e">
        <f>VLOOKUP(E59,valores!$B$2:$C$6,2,FALSE)</f>
        <v>#N/A</v>
      </c>
      <c r="G59" s="26"/>
      <c r="H59" s="26" t="e">
        <f>VLOOKUP(G59,valores!$F$12:$G$16,2,FALSE)</f>
        <v>#N/A</v>
      </c>
      <c r="I59" s="26" t="e">
        <f t="shared" si="0"/>
        <v>#N/A</v>
      </c>
      <c r="J59" s="26" t="str">
        <f>IFERROR(VLOOKUP(I59,valores!$C$12:$D$36,2,FALSE),"")</f>
        <v/>
      </c>
      <c r="K59" s="37"/>
      <c r="L59" s="25"/>
      <c r="M59" s="31"/>
      <c r="N59" s="31"/>
      <c r="O59" s="31"/>
      <c r="P59" s="35" t="str">
        <f t="shared" ca="1" si="1"/>
        <v/>
      </c>
      <c r="Q59" s="35" t="str">
        <f t="shared" ca="1" si="2"/>
        <v/>
      </c>
      <c r="R59" s="32"/>
      <c r="S59" s="87"/>
    </row>
    <row r="60" spans="2:19" s="21" customFormat="1" ht="37.5" customHeight="1" x14ac:dyDescent="0.25">
      <c r="B60" s="33"/>
      <c r="C60" s="39"/>
      <c r="D60" s="19"/>
      <c r="E60" s="26"/>
      <c r="F60" s="26" t="e">
        <f>VLOOKUP(E60,valores!$B$2:$C$6,2,FALSE)</f>
        <v>#N/A</v>
      </c>
      <c r="G60" s="26"/>
      <c r="H60" s="26" t="e">
        <f>VLOOKUP(G60,valores!$F$12:$G$16,2,FALSE)</f>
        <v>#N/A</v>
      </c>
      <c r="I60" s="26" t="e">
        <f t="shared" si="0"/>
        <v>#N/A</v>
      </c>
      <c r="J60" s="26" t="str">
        <f>IFERROR(VLOOKUP(I60,valores!$C$12:$D$36,2,FALSE),"")</f>
        <v/>
      </c>
      <c r="K60" s="37"/>
      <c r="L60" s="25"/>
      <c r="M60" s="31"/>
      <c r="N60" s="31"/>
      <c r="O60" s="31"/>
      <c r="P60" s="35" t="str">
        <f t="shared" ca="1" si="1"/>
        <v/>
      </c>
      <c r="Q60" s="35" t="str">
        <f t="shared" ca="1" si="2"/>
        <v/>
      </c>
      <c r="R60" s="32"/>
      <c r="S60" s="87"/>
    </row>
    <row r="61" spans="2:19" s="21" customFormat="1" ht="37.5" customHeight="1" x14ac:dyDescent="0.25">
      <c r="B61" s="33"/>
      <c r="C61" s="39"/>
      <c r="D61" s="19"/>
      <c r="E61" s="26"/>
      <c r="F61" s="26" t="e">
        <f>VLOOKUP(E61,valores!$B$2:$C$6,2,FALSE)</f>
        <v>#N/A</v>
      </c>
      <c r="G61" s="26"/>
      <c r="H61" s="26" t="e">
        <f>VLOOKUP(G61,valores!$F$12:$G$16,2,FALSE)</f>
        <v>#N/A</v>
      </c>
      <c r="I61" s="26" t="e">
        <f t="shared" si="0"/>
        <v>#N/A</v>
      </c>
      <c r="J61" s="26" t="str">
        <f>IFERROR(VLOOKUP(I61,valores!$C$12:$D$36,2,FALSE),"")</f>
        <v/>
      </c>
      <c r="K61" s="37"/>
      <c r="L61" s="25"/>
      <c r="M61" s="31"/>
      <c r="N61" s="31"/>
      <c r="O61" s="31"/>
      <c r="P61" s="35" t="str">
        <f t="shared" ca="1" si="1"/>
        <v/>
      </c>
      <c r="Q61" s="35" t="str">
        <f t="shared" ca="1" si="2"/>
        <v/>
      </c>
      <c r="R61" s="32"/>
      <c r="S61" s="87"/>
    </row>
    <row r="62" spans="2:19" s="21" customFormat="1" ht="37.5" customHeight="1" x14ac:dyDescent="0.25">
      <c r="B62" s="33"/>
      <c r="C62" s="39"/>
      <c r="D62" s="19"/>
      <c r="E62" s="26"/>
      <c r="F62" s="26" t="e">
        <f>VLOOKUP(E62,valores!$B$2:$C$6,2,FALSE)</f>
        <v>#N/A</v>
      </c>
      <c r="G62" s="26"/>
      <c r="H62" s="26" t="e">
        <f>VLOOKUP(G62,valores!$F$12:$G$16,2,FALSE)</f>
        <v>#N/A</v>
      </c>
      <c r="I62" s="26" t="e">
        <f t="shared" si="0"/>
        <v>#N/A</v>
      </c>
      <c r="J62" s="26" t="str">
        <f>IFERROR(VLOOKUP(I62,valores!$C$12:$D$36,2,FALSE),"")</f>
        <v/>
      </c>
      <c r="K62" s="37"/>
      <c r="L62" s="25"/>
      <c r="M62" s="31"/>
      <c r="N62" s="31"/>
      <c r="O62" s="31"/>
      <c r="P62" s="35" t="str">
        <f t="shared" ca="1" si="1"/>
        <v/>
      </c>
      <c r="Q62" s="35" t="str">
        <f t="shared" ca="1" si="2"/>
        <v/>
      </c>
      <c r="R62" s="32"/>
      <c r="S62" s="87"/>
    </row>
    <row r="63" spans="2:19" s="21" customFormat="1" ht="37.5" customHeight="1" x14ac:dyDescent="0.25">
      <c r="B63" s="33"/>
      <c r="C63" s="39"/>
      <c r="D63" s="19"/>
      <c r="E63" s="26"/>
      <c r="F63" s="26" t="e">
        <f>VLOOKUP(E63,valores!$B$2:$C$6,2,FALSE)</f>
        <v>#N/A</v>
      </c>
      <c r="G63" s="26"/>
      <c r="H63" s="26" t="e">
        <f>VLOOKUP(G63,valores!$F$12:$G$16,2,FALSE)</f>
        <v>#N/A</v>
      </c>
      <c r="I63" s="26" t="e">
        <f t="shared" si="0"/>
        <v>#N/A</v>
      </c>
      <c r="J63" s="26" t="str">
        <f>IFERROR(VLOOKUP(I63,valores!$C$12:$D$36,2,FALSE),"")</f>
        <v/>
      </c>
      <c r="K63" s="37"/>
      <c r="L63" s="25"/>
      <c r="M63" s="31"/>
      <c r="N63" s="31"/>
      <c r="O63" s="31"/>
      <c r="P63" s="35" t="str">
        <f t="shared" ca="1" si="1"/>
        <v/>
      </c>
      <c r="Q63" s="35" t="str">
        <f t="shared" ca="1" si="2"/>
        <v/>
      </c>
      <c r="R63" s="32"/>
      <c r="S63" s="87"/>
    </row>
    <row r="64" spans="2:19" s="21" customFormat="1" ht="37.5" customHeight="1" x14ac:dyDescent="0.25">
      <c r="B64" s="33"/>
      <c r="C64" s="39"/>
      <c r="D64" s="19"/>
      <c r="E64" s="26"/>
      <c r="F64" s="26" t="e">
        <f>VLOOKUP(E64,valores!$B$2:$C$6,2,FALSE)</f>
        <v>#N/A</v>
      </c>
      <c r="G64" s="26"/>
      <c r="H64" s="26" t="e">
        <f>VLOOKUP(G64,valores!$F$12:$G$16,2,FALSE)</f>
        <v>#N/A</v>
      </c>
      <c r="I64" s="26" t="e">
        <f t="shared" si="0"/>
        <v>#N/A</v>
      </c>
      <c r="J64" s="26" t="str">
        <f>IFERROR(VLOOKUP(I64,valores!$C$12:$D$36,2,FALSE),"")</f>
        <v/>
      </c>
      <c r="K64" s="37"/>
      <c r="L64" s="25"/>
      <c r="M64" s="31"/>
      <c r="N64" s="31"/>
      <c r="O64" s="31"/>
      <c r="P64" s="35" t="str">
        <f t="shared" ca="1" si="1"/>
        <v/>
      </c>
      <c r="Q64" s="35" t="str">
        <f t="shared" ca="1" si="2"/>
        <v/>
      </c>
      <c r="R64" s="32"/>
      <c r="S64" s="87"/>
    </row>
    <row r="65" spans="2:19" s="21" customFormat="1" ht="37.5" customHeight="1" x14ac:dyDescent="0.25">
      <c r="B65" s="33"/>
      <c r="C65" s="39"/>
      <c r="D65" s="19"/>
      <c r="E65" s="26"/>
      <c r="F65" s="26" t="e">
        <f>VLOOKUP(E65,valores!$B$2:$C$6,2,FALSE)</f>
        <v>#N/A</v>
      </c>
      <c r="G65" s="26"/>
      <c r="H65" s="26" t="e">
        <f>VLOOKUP(G65,valores!$F$12:$G$16,2,FALSE)</f>
        <v>#N/A</v>
      </c>
      <c r="I65" s="26" t="e">
        <f t="shared" si="0"/>
        <v>#N/A</v>
      </c>
      <c r="J65" s="26" t="str">
        <f>IFERROR(VLOOKUP(I65,valores!$C$12:$D$36,2,FALSE),"")</f>
        <v/>
      </c>
      <c r="K65" s="37"/>
      <c r="L65" s="25"/>
      <c r="M65" s="31"/>
      <c r="N65" s="31"/>
      <c r="O65" s="31"/>
      <c r="P65" s="35" t="str">
        <f t="shared" ca="1" si="1"/>
        <v/>
      </c>
      <c r="Q65" s="35" t="str">
        <f t="shared" ca="1" si="2"/>
        <v/>
      </c>
      <c r="R65" s="32"/>
      <c r="S65" s="87"/>
    </row>
    <row r="66" spans="2:19" s="21" customFormat="1" ht="37.5" customHeight="1" x14ac:dyDescent="0.25">
      <c r="B66" s="33"/>
      <c r="C66" s="39"/>
      <c r="D66" s="19"/>
      <c r="E66" s="26"/>
      <c r="F66" s="26" t="e">
        <f>VLOOKUP(E66,valores!$B$2:$C$6,2,FALSE)</f>
        <v>#N/A</v>
      </c>
      <c r="G66" s="26"/>
      <c r="H66" s="26" t="e">
        <f>VLOOKUP(G66,valores!$F$12:$G$16,2,FALSE)</f>
        <v>#N/A</v>
      </c>
      <c r="I66" s="26" t="e">
        <f t="shared" si="0"/>
        <v>#N/A</v>
      </c>
      <c r="J66" s="26" t="str">
        <f>IFERROR(VLOOKUP(I66,valores!$C$12:$D$36,2,FALSE),"")</f>
        <v/>
      </c>
      <c r="K66" s="37"/>
      <c r="L66" s="25"/>
      <c r="M66" s="31"/>
      <c r="N66" s="31"/>
      <c r="O66" s="31"/>
      <c r="P66" s="35" t="str">
        <f t="shared" ca="1" si="1"/>
        <v/>
      </c>
      <c r="Q66" s="35" t="str">
        <f t="shared" ca="1" si="2"/>
        <v/>
      </c>
      <c r="R66" s="32"/>
      <c r="S66" s="87"/>
    </row>
    <row r="67" spans="2:19" s="21" customFormat="1" ht="37.5" customHeight="1" x14ac:dyDescent="0.25">
      <c r="B67" s="33"/>
      <c r="C67" s="39"/>
      <c r="D67" s="19"/>
      <c r="E67" s="26"/>
      <c r="F67" s="26" t="e">
        <f>VLOOKUP(E67,valores!$B$2:$C$6,2,FALSE)</f>
        <v>#N/A</v>
      </c>
      <c r="G67" s="26"/>
      <c r="H67" s="26" t="e">
        <f>VLOOKUP(G67,valores!$F$12:$G$16,2,FALSE)</f>
        <v>#N/A</v>
      </c>
      <c r="I67" s="26" t="e">
        <f t="shared" ref="I67:I118" si="3">_xlfn.CONCAT(H67,F67)</f>
        <v>#N/A</v>
      </c>
      <c r="J67" s="26" t="str">
        <f>IFERROR(VLOOKUP(I67,valores!$C$12:$D$36,2,FALSE),"")</f>
        <v/>
      </c>
      <c r="K67" s="37"/>
      <c r="L67" s="25"/>
      <c r="M67" s="31"/>
      <c r="N67" s="31"/>
      <c r="O67" s="31"/>
      <c r="P67" s="35" t="str">
        <f t="shared" ref="P67:P118" ca="1" si="4">IF(R67="Eliminado","",IF(O67="","",_xlfn.DAYS(O67,TODAY())))</f>
        <v/>
      </c>
      <c r="Q67" s="35" t="str">
        <f t="shared" ref="Q67:Q118" ca="1" si="5">IF(R67="Eliminado","",IF(O67="","",NETWORKDAYS(TODAY(),O67)))</f>
        <v/>
      </c>
      <c r="R67" s="32"/>
      <c r="S67" s="87"/>
    </row>
    <row r="68" spans="2:19" s="21" customFormat="1" ht="37.5" customHeight="1" x14ac:dyDescent="0.25">
      <c r="B68" s="33"/>
      <c r="C68" s="39"/>
      <c r="D68" s="19"/>
      <c r="E68" s="26"/>
      <c r="F68" s="26" t="e">
        <f>VLOOKUP(E68,valores!$B$2:$C$6,2,FALSE)</f>
        <v>#N/A</v>
      </c>
      <c r="G68" s="26"/>
      <c r="H68" s="26" t="e">
        <f>VLOOKUP(G68,valores!$F$12:$G$16,2,FALSE)</f>
        <v>#N/A</v>
      </c>
      <c r="I68" s="26" t="e">
        <f t="shared" si="3"/>
        <v>#N/A</v>
      </c>
      <c r="J68" s="26" t="str">
        <f>IFERROR(VLOOKUP(I68,valores!$C$12:$D$36,2,FALSE),"")</f>
        <v/>
      </c>
      <c r="K68" s="37"/>
      <c r="L68" s="25"/>
      <c r="M68" s="31"/>
      <c r="N68" s="31"/>
      <c r="O68" s="31"/>
      <c r="P68" s="35" t="str">
        <f t="shared" ca="1" si="4"/>
        <v/>
      </c>
      <c r="Q68" s="35" t="str">
        <f t="shared" ca="1" si="5"/>
        <v/>
      </c>
      <c r="R68" s="32"/>
      <c r="S68" s="87"/>
    </row>
    <row r="69" spans="2:19" s="21" customFormat="1" ht="37.5" customHeight="1" x14ac:dyDescent="0.25">
      <c r="B69" s="33"/>
      <c r="C69" s="39"/>
      <c r="D69" s="19"/>
      <c r="E69" s="26"/>
      <c r="F69" s="26" t="e">
        <f>VLOOKUP(E69,valores!$B$2:$C$6,2,FALSE)</f>
        <v>#N/A</v>
      </c>
      <c r="G69" s="26"/>
      <c r="H69" s="26" t="e">
        <f>VLOOKUP(G69,valores!$F$12:$G$16,2,FALSE)</f>
        <v>#N/A</v>
      </c>
      <c r="I69" s="26" t="e">
        <f t="shared" si="3"/>
        <v>#N/A</v>
      </c>
      <c r="J69" s="26" t="str">
        <f>IFERROR(VLOOKUP(I69,valores!$C$12:$D$36,2,FALSE),"")</f>
        <v/>
      </c>
      <c r="K69" s="37"/>
      <c r="L69" s="25"/>
      <c r="M69" s="31"/>
      <c r="N69" s="31"/>
      <c r="O69" s="31"/>
      <c r="P69" s="35" t="str">
        <f t="shared" ca="1" si="4"/>
        <v/>
      </c>
      <c r="Q69" s="35" t="str">
        <f t="shared" ca="1" si="5"/>
        <v/>
      </c>
      <c r="R69" s="32"/>
      <c r="S69" s="87"/>
    </row>
    <row r="70" spans="2:19" s="21" customFormat="1" ht="37.5" customHeight="1" x14ac:dyDescent="0.25">
      <c r="B70" s="33"/>
      <c r="C70" s="39"/>
      <c r="D70" s="19"/>
      <c r="E70" s="26"/>
      <c r="F70" s="26" t="e">
        <f>VLOOKUP(E70,valores!$B$2:$C$6,2,FALSE)</f>
        <v>#N/A</v>
      </c>
      <c r="G70" s="26"/>
      <c r="H70" s="26" t="e">
        <f>VLOOKUP(G70,valores!$F$12:$G$16,2,FALSE)</f>
        <v>#N/A</v>
      </c>
      <c r="I70" s="26" t="e">
        <f t="shared" si="3"/>
        <v>#N/A</v>
      </c>
      <c r="J70" s="26" t="str">
        <f>IFERROR(VLOOKUP(I70,valores!$C$12:$D$36,2,FALSE),"")</f>
        <v/>
      </c>
      <c r="K70" s="37"/>
      <c r="L70" s="25"/>
      <c r="M70" s="31"/>
      <c r="N70" s="31"/>
      <c r="O70" s="31"/>
      <c r="P70" s="35" t="str">
        <f t="shared" ca="1" si="4"/>
        <v/>
      </c>
      <c r="Q70" s="35" t="str">
        <f t="shared" ca="1" si="5"/>
        <v/>
      </c>
      <c r="R70" s="32"/>
      <c r="S70" s="87"/>
    </row>
    <row r="71" spans="2:19" s="21" customFormat="1" ht="37.5" customHeight="1" x14ac:dyDescent="0.25">
      <c r="B71" s="33"/>
      <c r="C71" s="39"/>
      <c r="D71" s="19"/>
      <c r="E71" s="26"/>
      <c r="F71" s="26" t="e">
        <f>VLOOKUP(E71,valores!$B$2:$C$6,2,FALSE)</f>
        <v>#N/A</v>
      </c>
      <c r="G71" s="26"/>
      <c r="H71" s="26" t="e">
        <f>VLOOKUP(G71,valores!$F$12:$G$16,2,FALSE)</f>
        <v>#N/A</v>
      </c>
      <c r="I71" s="26" t="e">
        <f t="shared" si="3"/>
        <v>#N/A</v>
      </c>
      <c r="J71" s="26" t="str">
        <f>IFERROR(VLOOKUP(I71,valores!$C$12:$D$36,2,FALSE),"")</f>
        <v/>
      </c>
      <c r="K71" s="37"/>
      <c r="L71" s="25"/>
      <c r="M71" s="31"/>
      <c r="N71" s="31"/>
      <c r="O71" s="31"/>
      <c r="P71" s="35" t="str">
        <f t="shared" ca="1" si="4"/>
        <v/>
      </c>
      <c r="Q71" s="35" t="str">
        <f t="shared" ca="1" si="5"/>
        <v/>
      </c>
      <c r="R71" s="32"/>
      <c r="S71" s="87"/>
    </row>
    <row r="72" spans="2:19" s="21" customFormat="1" ht="37.5" customHeight="1" x14ac:dyDescent="0.25">
      <c r="B72" s="33"/>
      <c r="C72" s="39"/>
      <c r="D72" s="19"/>
      <c r="E72" s="26"/>
      <c r="F72" s="26" t="e">
        <f>VLOOKUP(E72,valores!$B$2:$C$6,2,FALSE)</f>
        <v>#N/A</v>
      </c>
      <c r="G72" s="26"/>
      <c r="H72" s="26" t="e">
        <f>VLOOKUP(G72,valores!$F$12:$G$16,2,FALSE)</f>
        <v>#N/A</v>
      </c>
      <c r="I72" s="26" t="e">
        <f t="shared" si="3"/>
        <v>#N/A</v>
      </c>
      <c r="J72" s="26" t="str">
        <f>IFERROR(VLOOKUP(I72,valores!$C$12:$D$36,2,FALSE),"")</f>
        <v/>
      </c>
      <c r="K72" s="37"/>
      <c r="L72" s="25"/>
      <c r="M72" s="31"/>
      <c r="N72" s="31"/>
      <c r="O72" s="31"/>
      <c r="P72" s="35" t="str">
        <f t="shared" ca="1" si="4"/>
        <v/>
      </c>
      <c r="Q72" s="35" t="str">
        <f t="shared" ca="1" si="5"/>
        <v/>
      </c>
      <c r="R72" s="32"/>
      <c r="S72" s="87"/>
    </row>
    <row r="73" spans="2:19" s="21" customFormat="1" ht="37.5" customHeight="1" x14ac:dyDescent="0.25">
      <c r="B73" s="33"/>
      <c r="C73" s="39"/>
      <c r="D73" s="19"/>
      <c r="E73" s="26"/>
      <c r="F73" s="26" t="e">
        <f>VLOOKUP(E73,valores!$B$2:$C$6,2,FALSE)</f>
        <v>#N/A</v>
      </c>
      <c r="G73" s="26"/>
      <c r="H73" s="26" t="e">
        <f>VLOOKUP(G73,valores!$F$12:$G$16,2,FALSE)</f>
        <v>#N/A</v>
      </c>
      <c r="I73" s="26" t="e">
        <f t="shared" si="3"/>
        <v>#N/A</v>
      </c>
      <c r="J73" s="26" t="str">
        <f>IFERROR(VLOOKUP(I73,valores!$C$12:$D$36,2,FALSE),"")</f>
        <v/>
      </c>
      <c r="K73" s="37"/>
      <c r="L73" s="25"/>
      <c r="M73" s="31"/>
      <c r="N73" s="31"/>
      <c r="O73" s="31"/>
      <c r="P73" s="35" t="str">
        <f t="shared" ca="1" si="4"/>
        <v/>
      </c>
      <c r="Q73" s="35" t="str">
        <f t="shared" ca="1" si="5"/>
        <v/>
      </c>
      <c r="R73" s="32"/>
      <c r="S73" s="87"/>
    </row>
    <row r="74" spans="2:19" s="21" customFormat="1" ht="37.5" customHeight="1" x14ac:dyDescent="0.25">
      <c r="B74" s="33"/>
      <c r="C74" s="39"/>
      <c r="D74" s="19"/>
      <c r="E74" s="26"/>
      <c r="F74" s="26" t="e">
        <f>VLOOKUP(E74,valores!$B$2:$C$6,2,FALSE)</f>
        <v>#N/A</v>
      </c>
      <c r="G74" s="26"/>
      <c r="H74" s="26" t="e">
        <f>VLOOKUP(G74,valores!$F$12:$G$16,2,FALSE)</f>
        <v>#N/A</v>
      </c>
      <c r="I74" s="26" t="e">
        <f t="shared" si="3"/>
        <v>#N/A</v>
      </c>
      <c r="J74" s="26" t="str">
        <f>IFERROR(VLOOKUP(I74,valores!$C$12:$D$36,2,FALSE),"")</f>
        <v/>
      </c>
      <c r="K74" s="37"/>
      <c r="L74" s="25"/>
      <c r="M74" s="31"/>
      <c r="N74" s="31"/>
      <c r="O74" s="31"/>
      <c r="P74" s="35" t="str">
        <f t="shared" ca="1" si="4"/>
        <v/>
      </c>
      <c r="Q74" s="35" t="str">
        <f t="shared" ca="1" si="5"/>
        <v/>
      </c>
      <c r="R74" s="32"/>
      <c r="S74" s="87"/>
    </row>
    <row r="75" spans="2:19" s="21" customFormat="1" ht="37.5" customHeight="1" x14ac:dyDescent="0.25">
      <c r="B75" s="33"/>
      <c r="C75" s="39"/>
      <c r="D75" s="19"/>
      <c r="E75" s="26"/>
      <c r="F75" s="26" t="e">
        <f>VLOOKUP(E75,valores!$B$2:$C$6,2,FALSE)</f>
        <v>#N/A</v>
      </c>
      <c r="G75" s="26"/>
      <c r="H75" s="26" t="e">
        <f>VLOOKUP(G75,valores!$F$12:$G$16,2,FALSE)</f>
        <v>#N/A</v>
      </c>
      <c r="I75" s="26" t="e">
        <f t="shared" si="3"/>
        <v>#N/A</v>
      </c>
      <c r="J75" s="26" t="str">
        <f>IFERROR(VLOOKUP(I75,valores!$C$12:$D$36,2,FALSE),"")</f>
        <v/>
      </c>
      <c r="K75" s="37"/>
      <c r="L75" s="25"/>
      <c r="M75" s="31"/>
      <c r="N75" s="31"/>
      <c r="O75" s="31"/>
      <c r="P75" s="35" t="str">
        <f t="shared" ca="1" si="4"/>
        <v/>
      </c>
      <c r="Q75" s="35" t="str">
        <f t="shared" ca="1" si="5"/>
        <v/>
      </c>
      <c r="R75" s="32"/>
      <c r="S75" s="87"/>
    </row>
    <row r="76" spans="2:19" s="21" customFormat="1" ht="37.5" customHeight="1" x14ac:dyDescent="0.25">
      <c r="B76" s="33"/>
      <c r="C76" s="39"/>
      <c r="D76" s="19"/>
      <c r="E76" s="26"/>
      <c r="F76" s="26" t="e">
        <f>VLOOKUP(E76,valores!$B$2:$C$6,2,FALSE)</f>
        <v>#N/A</v>
      </c>
      <c r="G76" s="26"/>
      <c r="H76" s="26" t="e">
        <f>VLOOKUP(G76,valores!$F$12:$G$16,2,FALSE)</f>
        <v>#N/A</v>
      </c>
      <c r="I76" s="26" t="e">
        <f t="shared" si="3"/>
        <v>#N/A</v>
      </c>
      <c r="J76" s="26" t="str">
        <f>IFERROR(VLOOKUP(I76,valores!$C$12:$D$36,2,FALSE),"")</f>
        <v/>
      </c>
      <c r="K76" s="37"/>
      <c r="L76" s="25"/>
      <c r="M76" s="31"/>
      <c r="N76" s="31"/>
      <c r="O76" s="31"/>
      <c r="P76" s="35" t="str">
        <f t="shared" ca="1" si="4"/>
        <v/>
      </c>
      <c r="Q76" s="35" t="str">
        <f t="shared" ca="1" si="5"/>
        <v/>
      </c>
      <c r="R76" s="32"/>
      <c r="S76" s="87"/>
    </row>
    <row r="77" spans="2:19" s="21" customFormat="1" ht="37.5" customHeight="1" x14ac:dyDescent="0.25">
      <c r="B77" s="33"/>
      <c r="C77" s="39"/>
      <c r="D77" s="19"/>
      <c r="E77" s="26"/>
      <c r="F77" s="26" t="e">
        <f>VLOOKUP(E77,valores!$B$2:$C$6,2,FALSE)</f>
        <v>#N/A</v>
      </c>
      <c r="G77" s="26"/>
      <c r="H77" s="26" t="e">
        <f>VLOOKUP(G77,valores!$F$12:$G$16,2,FALSE)</f>
        <v>#N/A</v>
      </c>
      <c r="I77" s="26" t="e">
        <f t="shared" si="3"/>
        <v>#N/A</v>
      </c>
      <c r="J77" s="26" t="str">
        <f>IFERROR(VLOOKUP(I77,valores!$C$12:$D$36,2,FALSE),"")</f>
        <v/>
      </c>
      <c r="K77" s="37"/>
      <c r="L77" s="25"/>
      <c r="M77" s="31"/>
      <c r="N77" s="31"/>
      <c r="O77" s="31"/>
      <c r="P77" s="35" t="str">
        <f t="shared" ca="1" si="4"/>
        <v/>
      </c>
      <c r="Q77" s="35" t="str">
        <f t="shared" ca="1" si="5"/>
        <v/>
      </c>
      <c r="R77" s="32"/>
      <c r="S77" s="87"/>
    </row>
    <row r="78" spans="2:19" s="21" customFormat="1" ht="37.5" customHeight="1" x14ac:dyDescent="0.25">
      <c r="B78" s="33"/>
      <c r="C78" s="39"/>
      <c r="D78" s="19"/>
      <c r="E78" s="26"/>
      <c r="F78" s="26" t="e">
        <f>VLOOKUP(E78,valores!$B$2:$C$6,2,FALSE)</f>
        <v>#N/A</v>
      </c>
      <c r="G78" s="26"/>
      <c r="H78" s="26" t="e">
        <f>VLOOKUP(G78,valores!$F$12:$G$16,2,FALSE)</f>
        <v>#N/A</v>
      </c>
      <c r="I78" s="26" t="e">
        <f t="shared" si="3"/>
        <v>#N/A</v>
      </c>
      <c r="J78" s="26" t="str">
        <f>IFERROR(VLOOKUP(I78,valores!$C$12:$D$36,2,FALSE),"")</f>
        <v/>
      </c>
      <c r="K78" s="37"/>
      <c r="L78" s="25"/>
      <c r="M78" s="31"/>
      <c r="N78" s="31"/>
      <c r="O78" s="31"/>
      <c r="P78" s="35" t="str">
        <f t="shared" ca="1" si="4"/>
        <v/>
      </c>
      <c r="Q78" s="35" t="str">
        <f t="shared" ca="1" si="5"/>
        <v/>
      </c>
      <c r="R78" s="32"/>
      <c r="S78" s="87"/>
    </row>
    <row r="79" spans="2:19" s="21" customFormat="1" ht="37.5" customHeight="1" x14ac:dyDescent="0.25">
      <c r="B79" s="33"/>
      <c r="C79" s="39"/>
      <c r="D79" s="19"/>
      <c r="E79" s="26"/>
      <c r="F79" s="26" t="e">
        <f>VLOOKUP(E79,valores!$B$2:$C$6,2,FALSE)</f>
        <v>#N/A</v>
      </c>
      <c r="G79" s="26"/>
      <c r="H79" s="26" t="e">
        <f>VLOOKUP(G79,valores!$F$12:$G$16,2,FALSE)</f>
        <v>#N/A</v>
      </c>
      <c r="I79" s="26" t="e">
        <f t="shared" si="3"/>
        <v>#N/A</v>
      </c>
      <c r="J79" s="26" t="str">
        <f>IFERROR(VLOOKUP(I79,valores!$C$12:$D$36,2,FALSE),"")</f>
        <v/>
      </c>
      <c r="K79" s="37"/>
      <c r="L79" s="25"/>
      <c r="M79" s="31"/>
      <c r="N79" s="31"/>
      <c r="O79" s="31"/>
      <c r="P79" s="35" t="str">
        <f t="shared" ca="1" si="4"/>
        <v/>
      </c>
      <c r="Q79" s="35" t="str">
        <f t="shared" ca="1" si="5"/>
        <v/>
      </c>
      <c r="R79" s="32"/>
      <c r="S79" s="87"/>
    </row>
    <row r="80" spans="2:19" s="21" customFormat="1" ht="37.5" customHeight="1" x14ac:dyDescent="0.25">
      <c r="B80" s="33"/>
      <c r="C80" s="39"/>
      <c r="D80" s="19"/>
      <c r="E80" s="26"/>
      <c r="F80" s="26" t="e">
        <f>VLOOKUP(E80,valores!$B$2:$C$6,2,FALSE)</f>
        <v>#N/A</v>
      </c>
      <c r="G80" s="26"/>
      <c r="H80" s="26" t="e">
        <f>VLOOKUP(G80,valores!$F$12:$G$16,2,FALSE)</f>
        <v>#N/A</v>
      </c>
      <c r="I80" s="26" t="e">
        <f t="shared" si="3"/>
        <v>#N/A</v>
      </c>
      <c r="J80" s="26" t="str">
        <f>IFERROR(VLOOKUP(I80,valores!$C$12:$D$36,2,FALSE),"")</f>
        <v/>
      </c>
      <c r="K80" s="37"/>
      <c r="L80" s="25"/>
      <c r="M80" s="31"/>
      <c r="N80" s="31"/>
      <c r="O80" s="31"/>
      <c r="P80" s="35" t="str">
        <f t="shared" ca="1" si="4"/>
        <v/>
      </c>
      <c r="Q80" s="35" t="str">
        <f t="shared" ca="1" si="5"/>
        <v/>
      </c>
      <c r="R80" s="32"/>
      <c r="S80" s="87"/>
    </row>
    <row r="81" spans="2:19" s="21" customFormat="1" ht="37.5" customHeight="1" x14ac:dyDescent="0.25">
      <c r="B81" s="33"/>
      <c r="C81" s="39"/>
      <c r="D81" s="19"/>
      <c r="E81" s="26"/>
      <c r="F81" s="26" t="e">
        <f>VLOOKUP(E81,valores!$B$2:$C$6,2,FALSE)</f>
        <v>#N/A</v>
      </c>
      <c r="G81" s="26"/>
      <c r="H81" s="26" t="e">
        <f>VLOOKUP(G81,valores!$F$12:$G$16,2,FALSE)</f>
        <v>#N/A</v>
      </c>
      <c r="I81" s="26" t="e">
        <f t="shared" si="3"/>
        <v>#N/A</v>
      </c>
      <c r="J81" s="26" t="str">
        <f>IFERROR(VLOOKUP(I81,valores!$C$12:$D$36,2,FALSE),"")</f>
        <v/>
      </c>
      <c r="K81" s="37"/>
      <c r="L81" s="25"/>
      <c r="M81" s="31"/>
      <c r="N81" s="31"/>
      <c r="O81" s="31"/>
      <c r="P81" s="35" t="str">
        <f t="shared" ca="1" si="4"/>
        <v/>
      </c>
      <c r="Q81" s="35" t="str">
        <f t="shared" ca="1" si="5"/>
        <v/>
      </c>
      <c r="R81" s="32"/>
      <c r="S81" s="87"/>
    </row>
    <row r="82" spans="2:19" s="21" customFormat="1" ht="37.5" customHeight="1" x14ac:dyDescent="0.25">
      <c r="B82" s="33"/>
      <c r="C82" s="39"/>
      <c r="D82" s="19"/>
      <c r="E82" s="26"/>
      <c r="F82" s="26" t="e">
        <f>VLOOKUP(E82,valores!$B$2:$C$6,2,FALSE)</f>
        <v>#N/A</v>
      </c>
      <c r="G82" s="26"/>
      <c r="H82" s="26" t="e">
        <f>VLOOKUP(G82,valores!$F$12:$G$16,2,FALSE)</f>
        <v>#N/A</v>
      </c>
      <c r="I82" s="26" t="e">
        <f t="shared" si="3"/>
        <v>#N/A</v>
      </c>
      <c r="J82" s="26" t="str">
        <f>IFERROR(VLOOKUP(I82,valores!$C$12:$D$36,2,FALSE),"")</f>
        <v/>
      </c>
      <c r="K82" s="37"/>
      <c r="L82" s="25"/>
      <c r="M82" s="31"/>
      <c r="N82" s="31"/>
      <c r="O82" s="31"/>
      <c r="P82" s="35" t="str">
        <f t="shared" ca="1" si="4"/>
        <v/>
      </c>
      <c r="Q82" s="35" t="str">
        <f t="shared" ca="1" si="5"/>
        <v/>
      </c>
      <c r="R82" s="32"/>
      <c r="S82" s="87"/>
    </row>
    <row r="83" spans="2:19" s="21" customFormat="1" ht="37.5" customHeight="1" x14ac:dyDescent="0.25">
      <c r="B83" s="33"/>
      <c r="C83" s="39"/>
      <c r="D83" s="19"/>
      <c r="E83" s="26"/>
      <c r="F83" s="26" t="e">
        <f>VLOOKUP(E83,valores!$B$2:$C$6,2,FALSE)</f>
        <v>#N/A</v>
      </c>
      <c r="G83" s="26"/>
      <c r="H83" s="26" t="e">
        <f>VLOOKUP(G83,valores!$F$12:$G$16,2,FALSE)</f>
        <v>#N/A</v>
      </c>
      <c r="I83" s="26" t="e">
        <f t="shared" si="3"/>
        <v>#N/A</v>
      </c>
      <c r="J83" s="26" t="str">
        <f>IFERROR(VLOOKUP(I83,valores!$C$12:$D$36,2,FALSE),"")</f>
        <v/>
      </c>
      <c r="K83" s="37"/>
      <c r="L83" s="25"/>
      <c r="M83" s="31"/>
      <c r="N83" s="31"/>
      <c r="O83" s="31"/>
      <c r="P83" s="35" t="str">
        <f t="shared" ca="1" si="4"/>
        <v/>
      </c>
      <c r="Q83" s="35" t="str">
        <f t="shared" ca="1" si="5"/>
        <v/>
      </c>
      <c r="R83" s="32"/>
      <c r="S83" s="87"/>
    </row>
    <row r="84" spans="2:19" s="21" customFormat="1" ht="37.5" customHeight="1" x14ac:dyDescent="0.25">
      <c r="B84" s="33"/>
      <c r="C84" s="39"/>
      <c r="D84" s="19"/>
      <c r="E84" s="26"/>
      <c r="F84" s="26" t="e">
        <f>VLOOKUP(E84,valores!$B$2:$C$6,2,FALSE)</f>
        <v>#N/A</v>
      </c>
      <c r="G84" s="26"/>
      <c r="H84" s="26" t="e">
        <f>VLOOKUP(G84,valores!$F$12:$G$16,2,FALSE)</f>
        <v>#N/A</v>
      </c>
      <c r="I84" s="26" t="e">
        <f t="shared" si="3"/>
        <v>#N/A</v>
      </c>
      <c r="J84" s="26" t="str">
        <f>IFERROR(VLOOKUP(I84,valores!$C$12:$D$36,2,FALSE),"")</f>
        <v/>
      </c>
      <c r="K84" s="37"/>
      <c r="L84" s="25"/>
      <c r="M84" s="31"/>
      <c r="N84" s="31"/>
      <c r="O84" s="31"/>
      <c r="P84" s="35" t="str">
        <f t="shared" ca="1" si="4"/>
        <v/>
      </c>
      <c r="Q84" s="35" t="str">
        <f t="shared" ca="1" si="5"/>
        <v/>
      </c>
      <c r="R84" s="32"/>
      <c r="S84" s="87"/>
    </row>
    <row r="85" spans="2:19" s="21" customFormat="1" ht="37.5" customHeight="1" x14ac:dyDescent="0.25">
      <c r="B85" s="33"/>
      <c r="C85" s="39"/>
      <c r="D85" s="19"/>
      <c r="E85" s="26"/>
      <c r="F85" s="26" t="e">
        <f>VLOOKUP(E85,valores!$B$2:$C$6,2,FALSE)</f>
        <v>#N/A</v>
      </c>
      <c r="G85" s="26"/>
      <c r="H85" s="26" t="e">
        <f>VLOOKUP(G85,valores!$F$12:$G$16,2,FALSE)</f>
        <v>#N/A</v>
      </c>
      <c r="I85" s="26" t="e">
        <f t="shared" si="3"/>
        <v>#N/A</v>
      </c>
      <c r="J85" s="26" t="str">
        <f>IFERROR(VLOOKUP(I85,valores!$C$12:$D$36,2,FALSE),"")</f>
        <v/>
      </c>
      <c r="K85" s="37"/>
      <c r="L85" s="25"/>
      <c r="M85" s="31"/>
      <c r="N85" s="31"/>
      <c r="O85" s="31"/>
      <c r="P85" s="35" t="str">
        <f t="shared" ca="1" si="4"/>
        <v/>
      </c>
      <c r="Q85" s="35" t="str">
        <f t="shared" ca="1" si="5"/>
        <v/>
      </c>
      <c r="R85" s="32"/>
      <c r="S85" s="87"/>
    </row>
    <row r="86" spans="2:19" s="21" customFormat="1" ht="37.5" customHeight="1" x14ac:dyDescent="0.25">
      <c r="B86" s="33"/>
      <c r="C86" s="39"/>
      <c r="D86" s="19"/>
      <c r="E86" s="26"/>
      <c r="F86" s="26" t="e">
        <f>VLOOKUP(E86,valores!$B$2:$C$6,2,FALSE)</f>
        <v>#N/A</v>
      </c>
      <c r="G86" s="26"/>
      <c r="H86" s="26" t="e">
        <f>VLOOKUP(G86,valores!$F$12:$G$16,2,FALSE)</f>
        <v>#N/A</v>
      </c>
      <c r="I86" s="26" t="e">
        <f t="shared" si="3"/>
        <v>#N/A</v>
      </c>
      <c r="J86" s="26" t="str">
        <f>IFERROR(VLOOKUP(I86,valores!$C$12:$D$36,2,FALSE),"")</f>
        <v/>
      </c>
      <c r="K86" s="37"/>
      <c r="L86" s="25"/>
      <c r="M86" s="31"/>
      <c r="N86" s="31"/>
      <c r="O86" s="31"/>
      <c r="P86" s="35" t="str">
        <f t="shared" ca="1" si="4"/>
        <v/>
      </c>
      <c r="Q86" s="35" t="str">
        <f t="shared" ca="1" si="5"/>
        <v/>
      </c>
      <c r="R86" s="32"/>
      <c r="S86" s="87"/>
    </row>
    <row r="87" spans="2:19" s="21" customFormat="1" ht="37.5" customHeight="1" x14ac:dyDescent="0.25">
      <c r="B87" s="33"/>
      <c r="C87" s="39"/>
      <c r="D87" s="19"/>
      <c r="E87" s="26"/>
      <c r="F87" s="26" t="e">
        <f>VLOOKUP(E87,valores!$B$2:$C$6,2,FALSE)</f>
        <v>#N/A</v>
      </c>
      <c r="G87" s="26"/>
      <c r="H87" s="26" t="e">
        <f>VLOOKUP(G87,valores!$F$12:$G$16,2,FALSE)</f>
        <v>#N/A</v>
      </c>
      <c r="I87" s="26" t="e">
        <f t="shared" si="3"/>
        <v>#N/A</v>
      </c>
      <c r="J87" s="26" t="str">
        <f>IFERROR(VLOOKUP(I87,valores!$C$12:$D$36,2,FALSE),"")</f>
        <v/>
      </c>
      <c r="K87" s="37"/>
      <c r="L87" s="25"/>
      <c r="M87" s="31"/>
      <c r="N87" s="31"/>
      <c r="O87" s="31"/>
      <c r="P87" s="35" t="str">
        <f t="shared" ca="1" si="4"/>
        <v/>
      </c>
      <c r="Q87" s="35" t="str">
        <f t="shared" ca="1" si="5"/>
        <v/>
      </c>
      <c r="R87" s="32"/>
      <c r="S87" s="87"/>
    </row>
    <row r="88" spans="2:19" s="21" customFormat="1" ht="37.5" customHeight="1" x14ac:dyDescent="0.25">
      <c r="B88" s="33"/>
      <c r="C88" s="39"/>
      <c r="D88" s="19"/>
      <c r="E88" s="26"/>
      <c r="F88" s="26" t="e">
        <f>VLOOKUP(E88,valores!$B$2:$C$6,2,FALSE)</f>
        <v>#N/A</v>
      </c>
      <c r="G88" s="26"/>
      <c r="H88" s="26" t="e">
        <f>VLOOKUP(G88,valores!$F$12:$G$16,2,FALSE)</f>
        <v>#N/A</v>
      </c>
      <c r="I88" s="26" t="e">
        <f t="shared" si="3"/>
        <v>#N/A</v>
      </c>
      <c r="J88" s="26" t="str">
        <f>IFERROR(VLOOKUP(I88,valores!$C$12:$D$36,2,FALSE),"")</f>
        <v/>
      </c>
      <c r="K88" s="37"/>
      <c r="L88" s="25"/>
      <c r="M88" s="31"/>
      <c r="N88" s="31"/>
      <c r="O88" s="31"/>
      <c r="P88" s="35" t="str">
        <f t="shared" ca="1" si="4"/>
        <v/>
      </c>
      <c r="Q88" s="35" t="str">
        <f t="shared" ca="1" si="5"/>
        <v/>
      </c>
      <c r="R88" s="32"/>
      <c r="S88" s="87"/>
    </row>
    <row r="89" spans="2:19" s="21" customFormat="1" ht="37.5" customHeight="1" x14ac:dyDescent="0.25">
      <c r="B89" s="33"/>
      <c r="C89" s="39"/>
      <c r="D89" s="19"/>
      <c r="E89" s="26"/>
      <c r="F89" s="26" t="e">
        <f>VLOOKUP(E89,valores!$B$2:$C$6,2,FALSE)</f>
        <v>#N/A</v>
      </c>
      <c r="G89" s="26"/>
      <c r="H89" s="26" t="e">
        <f>VLOOKUP(G89,valores!$F$12:$G$16,2,FALSE)</f>
        <v>#N/A</v>
      </c>
      <c r="I89" s="26" t="e">
        <f t="shared" si="3"/>
        <v>#N/A</v>
      </c>
      <c r="J89" s="26" t="str">
        <f>IFERROR(VLOOKUP(I89,valores!$C$12:$D$36,2,FALSE),"")</f>
        <v/>
      </c>
      <c r="K89" s="37"/>
      <c r="L89" s="25"/>
      <c r="M89" s="31"/>
      <c r="N89" s="31"/>
      <c r="O89" s="31"/>
      <c r="P89" s="35" t="str">
        <f t="shared" ca="1" si="4"/>
        <v/>
      </c>
      <c r="Q89" s="35" t="str">
        <f t="shared" ca="1" si="5"/>
        <v/>
      </c>
      <c r="R89" s="32"/>
      <c r="S89" s="87"/>
    </row>
    <row r="90" spans="2:19" s="21" customFormat="1" ht="37.5" customHeight="1" x14ac:dyDescent="0.25">
      <c r="B90" s="33"/>
      <c r="C90" s="39"/>
      <c r="D90" s="19"/>
      <c r="E90" s="26"/>
      <c r="F90" s="26" t="e">
        <f>VLOOKUP(E90,valores!$B$2:$C$6,2,FALSE)</f>
        <v>#N/A</v>
      </c>
      <c r="G90" s="26"/>
      <c r="H90" s="26" t="e">
        <f>VLOOKUP(G90,valores!$F$12:$G$16,2,FALSE)</f>
        <v>#N/A</v>
      </c>
      <c r="I90" s="26" t="e">
        <f t="shared" si="3"/>
        <v>#N/A</v>
      </c>
      <c r="J90" s="26" t="str">
        <f>IFERROR(VLOOKUP(I90,valores!$C$12:$D$36,2,FALSE),"")</f>
        <v/>
      </c>
      <c r="K90" s="37"/>
      <c r="L90" s="25"/>
      <c r="M90" s="31"/>
      <c r="N90" s="31"/>
      <c r="O90" s="31"/>
      <c r="P90" s="35" t="str">
        <f t="shared" ca="1" si="4"/>
        <v/>
      </c>
      <c r="Q90" s="35" t="str">
        <f t="shared" ca="1" si="5"/>
        <v/>
      </c>
      <c r="R90" s="32"/>
      <c r="S90" s="87"/>
    </row>
    <row r="91" spans="2:19" s="21" customFormat="1" ht="37.5" customHeight="1" x14ac:dyDescent="0.25">
      <c r="B91" s="33"/>
      <c r="C91" s="39"/>
      <c r="D91" s="19"/>
      <c r="E91" s="26"/>
      <c r="F91" s="26" t="e">
        <f>VLOOKUP(E91,valores!$B$2:$C$6,2,FALSE)</f>
        <v>#N/A</v>
      </c>
      <c r="G91" s="26"/>
      <c r="H91" s="26" t="e">
        <f>VLOOKUP(G91,valores!$F$12:$G$16,2,FALSE)</f>
        <v>#N/A</v>
      </c>
      <c r="I91" s="26" t="e">
        <f t="shared" si="3"/>
        <v>#N/A</v>
      </c>
      <c r="J91" s="26" t="str">
        <f>IFERROR(VLOOKUP(I91,valores!$C$12:$D$36,2,FALSE),"")</f>
        <v/>
      </c>
      <c r="K91" s="37"/>
      <c r="L91" s="25"/>
      <c r="M91" s="31"/>
      <c r="N91" s="31"/>
      <c r="O91" s="31"/>
      <c r="P91" s="35" t="str">
        <f t="shared" ca="1" si="4"/>
        <v/>
      </c>
      <c r="Q91" s="35" t="str">
        <f t="shared" ca="1" si="5"/>
        <v/>
      </c>
      <c r="R91" s="32"/>
      <c r="S91" s="87"/>
    </row>
    <row r="92" spans="2:19" s="21" customFormat="1" ht="37.5" customHeight="1" x14ac:dyDescent="0.25">
      <c r="B92" s="33"/>
      <c r="C92" s="39"/>
      <c r="D92" s="19"/>
      <c r="E92" s="26"/>
      <c r="F92" s="26" t="e">
        <f>VLOOKUP(E92,valores!$B$2:$C$6,2,FALSE)</f>
        <v>#N/A</v>
      </c>
      <c r="G92" s="26"/>
      <c r="H92" s="26" t="e">
        <f>VLOOKUP(G92,valores!$F$12:$G$16,2,FALSE)</f>
        <v>#N/A</v>
      </c>
      <c r="I92" s="26" t="e">
        <f t="shared" si="3"/>
        <v>#N/A</v>
      </c>
      <c r="J92" s="26" t="str">
        <f>IFERROR(VLOOKUP(I92,valores!$C$12:$D$36,2,FALSE),"")</f>
        <v/>
      </c>
      <c r="K92" s="37"/>
      <c r="L92" s="25"/>
      <c r="M92" s="31"/>
      <c r="N92" s="31"/>
      <c r="O92" s="31"/>
      <c r="P92" s="35" t="str">
        <f t="shared" ca="1" si="4"/>
        <v/>
      </c>
      <c r="Q92" s="35" t="str">
        <f t="shared" ca="1" si="5"/>
        <v/>
      </c>
      <c r="R92" s="32"/>
      <c r="S92" s="87"/>
    </row>
    <row r="93" spans="2:19" s="21" customFormat="1" ht="37.5" customHeight="1" x14ac:dyDescent="0.25">
      <c r="B93" s="33"/>
      <c r="C93" s="39"/>
      <c r="D93" s="19"/>
      <c r="E93" s="26"/>
      <c r="F93" s="26" t="e">
        <f>VLOOKUP(E93,valores!$B$2:$C$6,2,FALSE)</f>
        <v>#N/A</v>
      </c>
      <c r="G93" s="26"/>
      <c r="H93" s="26" t="e">
        <f>VLOOKUP(G93,valores!$F$12:$G$16,2,FALSE)</f>
        <v>#N/A</v>
      </c>
      <c r="I93" s="26" t="e">
        <f t="shared" si="3"/>
        <v>#N/A</v>
      </c>
      <c r="J93" s="26" t="str">
        <f>IFERROR(VLOOKUP(I93,valores!$C$12:$D$36,2,FALSE),"")</f>
        <v/>
      </c>
      <c r="K93" s="37"/>
      <c r="L93" s="25"/>
      <c r="M93" s="31"/>
      <c r="N93" s="31"/>
      <c r="O93" s="31"/>
      <c r="P93" s="35" t="str">
        <f t="shared" ca="1" si="4"/>
        <v/>
      </c>
      <c r="Q93" s="35" t="str">
        <f t="shared" ca="1" si="5"/>
        <v/>
      </c>
      <c r="R93" s="32"/>
      <c r="S93" s="87"/>
    </row>
    <row r="94" spans="2:19" s="21" customFormat="1" ht="37.5" customHeight="1" x14ac:dyDescent="0.25">
      <c r="B94" s="33"/>
      <c r="C94" s="39"/>
      <c r="D94" s="19"/>
      <c r="E94" s="26"/>
      <c r="F94" s="26" t="e">
        <f>VLOOKUP(E94,valores!$B$2:$C$6,2,FALSE)</f>
        <v>#N/A</v>
      </c>
      <c r="G94" s="26"/>
      <c r="H94" s="26" t="e">
        <f>VLOOKUP(G94,valores!$F$12:$G$16,2,FALSE)</f>
        <v>#N/A</v>
      </c>
      <c r="I94" s="26" t="e">
        <f t="shared" si="3"/>
        <v>#N/A</v>
      </c>
      <c r="J94" s="26" t="str">
        <f>IFERROR(VLOOKUP(I94,valores!$C$12:$D$36,2,FALSE),"")</f>
        <v/>
      </c>
      <c r="K94" s="37"/>
      <c r="L94" s="25"/>
      <c r="M94" s="31"/>
      <c r="N94" s="31"/>
      <c r="O94" s="31"/>
      <c r="P94" s="35" t="str">
        <f t="shared" ca="1" si="4"/>
        <v/>
      </c>
      <c r="Q94" s="35" t="str">
        <f t="shared" ca="1" si="5"/>
        <v/>
      </c>
      <c r="R94" s="32"/>
      <c r="S94" s="87"/>
    </row>
    <row r="95" spans="2:19" s="21" customFormat="1" ht="37.5" customHeight="1" x14ac:dyDescent="0.25">
      <c r="B95" s="33"/>
      <c r="C95" s="39"/>
      <c r="D95" s="19"/>
      <c r="E95" s="26"/>
      <c r="F95" s="26" t="e">
        <f>VLOOKUP(E95,valores!$B$2:$C$6,2,FALSE)</f>
        <v>#N/A</v>
      </c>
      <c r="G95" s="26"/>
      <c r="H95" s="26" t="e">
        <f>VLOOKUP(G95,valores!$F$12:$G$16,2,FALSE)</f>
        <v>#N/A</v>
      </c>
      <c r="I95" s="26" t="e">
        <f t="shared" si="3"/>
        <v>#N/A</v>
      </c>
      <c r="J95" s="26" t="str">
        <f>IFERROR(VLOOKUP(I95,valores!$C$12:$D$36,2,FALSE),"")</f>
        <v/>
      </c>
      <c r="K95" s="37"/>
      <c r="L95" s="25"/>
      <c r="M95" s="31"/>
      <c r="N95" s="31"/>
      <c r="O95" s="31"/>
      <c r="P95" s="35" t="str">
        <f t="shared" ca="1" si="4"/>
        <v/>
      </c>
      <c r="Q95" s="35" t="str">
        <f t="shared" ca="1" si="5"/>
        <v/>
      </c>
      <c r="R95" s="32"/>
      <c r="S95" s="87"/>
    </row>
    <row r="96" spans="2:19" s="21" customFormat="1" ht="37.5" customHeight="1" x14ac:dyDescent="0.25">
      <c r="B96" s="33"/>
      <c r="C96" s="39"/>
      <c r="D96" s="19"/>
      <c r="E96" s="26"/>
      <c r="F96" s="26" t="e">
        <f>VLOOKUP(E96,valores!$B$2:$C$6,2,FALSE)</f>
        <v>#N/A</v>
      </c>
      <c r="G96" s="26"/>
      <c r="H96" s="26" t="e">
        <f>VLOOKUP(G96,valores!$F$12:$G$16,2,FALSE)</f>
        <v>#N/A</v>
      </c>
      <c r="I96" s="26" t="e">
        <f t="shared" si="3"/>
        <v>#N/A</v>
      </c>
      <c r="J96" s="26" t="str">
        <f>IFERROR(VLOOKUP(I96,valores!$C$12:$D$36,2,FALSE),"")</f>
        <v/>
      </c>
      <c r="K96" s="37"/>
      <c r="L96" s="25"/>
      <c r="M96" s="31"/>
      <c r="N96" s="31"/>
      <c r="O96" s="31"/>
      <c r="P96" s="35" t="str">
        <f t="shared" ca="1" si="4"/>
        <v/>
      </c>
      <c r="Q96" s="35" t="str">
        <f t="shared" ca="1" si="5"/>
        <v/>
      </c>
      <c r="R96" s="32"/>
      <c r="S96" s="87"/>
    </row>
    <row r="97" spans="2:19" s="21" customFormat="1" ht="37.5" customHeight="1" x14ac:dyDescent="0.25">
      <c r="B97" s="33"/>
      <c r="C97" s="39"/>
      <c r="D97" s="19"/>
      <c r="E97" s="26"/>
      <c r="F97" s="26" t="e">
        <f>VLOOKUP(E97,valores!$B$2:$C$6,2,FALSE)</f>
        <v>#N/A</v>
      </c>
      <c r="G97" s="26"/>
      <c r="H97" s="26" t="e">
        <f>VLOOKUP(G97,valores!$F$12:$G$16,2,FALSE)</f>
        <v>#N/A</v>
      </c>
      <c r="I97" s="26" t="e">
        <f t="shared" si="3"/>
        <v>#N/A</v>
      </c>
      <c r="J97" s="26" t="str">
        <f>IFERROR(VLOOKUP(I97,valores!$C$12:$D$36,2,FALSE),"")</f>
        <v/>
      </c>
      <c r="K97" s="37"/>
      <c r="L97" s="25"/>
      <c r="M97" s="31"/>
      <c r="N97" s="31"/>
      <c r="O97" s="31"/>
      <c r="P97" s="35" t="str">
        <f t="shared" ca="1" si="4"/>
        <v/>
      </c>
      <c r="Q97" s="35" t="str">
        <f t="shared" ca="1" si="5"/>
        <v/>
      </c>
      <c r="R97" s="32"/>
      <c r="S97" s="87"/>
    </row>
    <row r="98" spans="2:19" s="21" customFormat="1" ht="37.5" customHeight="1" x14ac:dyDescent="0.25">
      <c r="B98" s="33"/>
      <c r="C98" s="39"/>
      <c r="D98" s="19"/>
      <c r="E98" s="26"/>
      <c r="F98" s="26" t="e">
        <f>VLOOKUP(E98,valores!$B$2:$C$6,2,FALSE)</f>
        <v>#N/A</v>
      </c>
      <c r="G98" s="26"/>
      <c r="H98" s="26" t="e">
        <f>VLOOKUP(G98,valores!$F$12:$G$16,2,FALSE)</f>
        <v>#N/A</v>
      </c>
      <c r="I98" s="26" t="e">
        <f t="shared" si="3"/>
        <v>#N/A</v>
      </c>
      <c r="J98" s="26" t="str">
        <f>IFERROR(VLOOKUP(I98,valores!$C$12:$D$36,2,FALSE),"")</f>
        <v/>
      </c>
      <c r="K98" s="37"/>
      <c r="L98" s="25"/>
      <c r="M98" s="31"/>
      <c r="N98" s="31"/>
      <c r="O98" s="31"/>
      <c r="P98" s="35" t="str">
        <f t="shared" ca="1" si="4"/>
        <v/>
      </c>
      <c r="Q98" s="35" t="str">
        <f t="shared" ca="1" si="5"/>
        <v/>
      </c>
      <c r="R98" s="32"/>
      <c r="S98" s="87"/>
    </row>
    <row r="99" spans="2:19" s="21" customFormat="1" ht="37.5" customHeight="1" x14ac:dyDescent="0.25">
      <c r="B99" s="33"/>
      <c r="C99" s="39"/>
      <c r="D99" s="19"/>
      <c r="E99" s="26"/>
      <c r="F99" s="26" t="e">
        <f>VLOOKUP(E99,valores!$B$2:$C$6,2,FALSE)</f>
        <v>#N/A</v>
      </c>
      <c r="G99" s="26"/>
      <c r="H99" s="26" t="e">
        <f>VLOOKUP(G99,valores!$F$12:$G$16,2,FALSE)</f>
        <v>#N/A</v>
      </c>
      <c r="I99" s="26" t="e">
        <f t="shared" si="3"/>
        <v>#N/A</v>
      </c>
      <c r="J99" s="26" t="str">
        <f>IFERROR(VLOOKUP(I99,valores!$C$12:$D$36,2,FALSE),"")</f>
        <v/>
      </c>
      <c r="K99" s="37"/>
      <c r="L99" s="25"/>
      <c r="M99" s="31"/>
      <c r="N99" s="31"/>
      <c r="O99" s="31"/>
      <c r="P99" s="35" t="str">
        <f t="shared" ca="1" si="4"/>
        <v/>
      </c>
      <c r="Q99" s="35" t="str">
        <f t="shared" ca="1" si="5"/>
        <v/>
      </c>
      <c r="R99" s="32"/>
      <c r="S99" s="87"/>
    </row>
    <row r="100" spans="2:19" s="21" customFormat="1" ht="37.5" customHeight="1" x14ac:dyDescent="0.25">
      <c r="B100" s="33"/>
      <c r="C100" s="39"/>
      <c r="D100" s="19"/>
      <c r="E100" s="26"/>
      <c r="F100" s="26" t="e">
        <f>VLOOKUP(E100,valores!$B$2:$C$6,2,FALSE)</f>
        <v>#N/A</v>
      </c>
      <c r="G100" s="26"/>
      <c r="H100" s="26" t="e">
        <f>VLOOKUP(G100,valores!$F$12:$G$16,2,FALSE)</f>
        <v>#N/A</v>
      </c>
      <c r="I100" s="26" t="e">
        <f t="shared" si="3"/>
        <v>#N/A</v>
      </c>
      <c r="J100" s="26" t="str">
        <f>IFERROR(VLOOKUP(I100,valores!$C$12:$D$36,2,FALSE),"")</f>
        <v/>
      </c>
      <c r="K100" s="37"/>
      <c r="L100" s="25"/>
      <c r="M100" s="31"/>
      <c r="N100" s="31"/>
      <c r="O100" s="31"/>
      <c r="P100" s="35" t="str">
        <f t="shared" ca="1" si="4"/>
        <v/>
      </c>
      <c r="Q100" s="35" t="str">
        <f t="shared" ca="1" si="5"/>
        <v/>
      </c>
      <c r="R100" s="32"/>
      <c r="S100" s="87"/>
    </row>
    <row r="101" spans="2:19" s="21" customFormat="1" ht="37.5" customHeight="1" x14ac:dyDescent="0.25">
      <c r="B101" s="33"/>
      <c r="C101" s="39"/>
      <c r="D101" s="19"/>
      <c r="E101" s="26"/>
      <c r="F101" s="26" t="e">
        <f>VLOOKUP(E101,valores!$B$2:$C$6,2,FALSE)</f>
        <v>#N/A</v>
      </c>
      <c r="G101" s="26"/>
      <c r="H101" s="26" t="e">
        <f>VLOOKUP(G101,valores!$F$12:$G$16,2,FALSE)</f>
        <v>#N/A</v>
      </c>
      <c r="I101" s="26" t="e">
        <f t="shared" si="3"/>
        <v>#N/A</v>
      </c>
      <c r="J101" s="26" t="str">
        <f>IFERROR(VLOOKUP(I101,valores!$C$12:$D$36,2,FALSE),"")</f>
        <v/>
      </c>
      <c r="K101" s="37"/>
      <c r="L101" s="25"/>
      <c r="M101" s="31"/>
      <c r="N101" s="31"/>
      <c r="O101" s="31"/>
      <c r="P101" s="35" t="str">
        <f t="shared" ca="1" si="4"/>
        <v/>
      </c>
      <c r="Q101" s="35" t="str">
        <f t="shared" ca="1" si="5"/>
        <v/>
      </c>
      <c r="R101" s="32"/>
      <c r="S101" s="87"/>
    </row>
    <row r="102" spans="2:19" s="21" customFormat="1" ht="37.5" customHeight="1" x14ac:dyDescent="0.25">
      <c r="B102" s="33"/>
      <c r="C102" s="39"/>
      <c r="D102" s="19"/>
      <c r="E102" s="26"/>
      <c r="F102" s="26" t="e">
        <f>VLOOKUP(E102,valores!$B$2:$C$6,2,FALSE)</f>
        <v>#N/A</v>
      </c>
      <c r="G102" s="26"/>
      <c r="H102" s="26" t="e">
        <f>VLOOKUP(G102,valores!$F$12:$G$16,2,FALSE)</f>
        <v>#N/A</v>
      </c>
      <c r="I102" s="26" t="e">
        <f t="shared" si="3"/>
        <v>#N/A</v>
      </c>
      <c r="J102" s="26" t="str">
        <f>IFERROR(VLOOKUP(I102,valores!$C$12:$D$36,2,FALSE),"")</f>
        <v/>
      </c>
      <c r="K102" s="37"/>
      <c r="L102" s="25"/>
      <c r="M102" s="31"/>
      <c r="N102" s="31"/>
      <c r="O102" s="31"/>
      <c r="P102" s="35" t="str">
        <f t="shared" ca="1" si="4"/>
        <v/>
      </c>
      <c r="Q102" s="35" t="str">
        <f t="shared" ca="1" si="5"/>
        <v/>
      </c>
      <c r="R102" s="32"/>
      <c r="S102" s="87"/>
    </row>
    <row r="103" spans="2:19" s="21" customFormat="1" ht="37.5" customHeight="1" x14ac:dyDescent="0.25">
      <c r="B103" s="33"/>
      <c r="C103" s="39"/>
      <c r="D103" s="19"/>
      <c r="E103" s="26"/>
      <c r="F103" s="26" t="e">
        <f>VLOOKUP(E103,valores!$B$2:$C$6,2,FALSE)</f>
        <v>#N/A</v>
      </c>
      <c r="G103" s="26"/>
      <c r="H103" s="26" t="e">
        <f>VLOOKUP(G103,valores!$F$12:$G$16,2,FALSE)</f>
        <v>#N/A</v>
      </c>
      <c r="I103" s="26" t="e">
        <f t="shared" si="3"/>
        <v>#N/A</v>
      </c>
      <c r="J103" s="26" t="str">
        <f>IFERROR(VLOOKUP(I103,valores!$C$12:$D$36,2,FALSE),"")</f>
        <v/>
      </c>
      <c r="K103" s="37"/>
      <c r="L103" s="25"/>
      <c r="M103" s="31"/>
      <c r="N103" s="31"/>
      <c r="O103" s="31"/>
      <c r="P103" s="35" t="str">
        <f t="shared" ca="1" si="4"/>
        <v/>
      </c>
      <c r="Q103" s="35" t="str">
        <f t="shared" ca="1" si="5"/>
        <v/>
      </c>
      <c r="R103" s="32"/>
      <c r="S103" s="87"/>
    </row>
    <row r="104" spans="2:19" s="21" customFormat="1" ht="37.5" customHeight="1" x14ac:dyDescent="0.25">
      <c r="B104" s="33"/>
      <c r="C104" s="39"/>
      <c r="D104" s="19"/>
      <c r="E104" s="26"/>
      <c r="F104" s="26" t="e">
        <f>VLOOKUP(E104,valores!$B$2:$C$6,2,FALSE)</f>
        <v>#N/A</v>
      </c>
      <c r="G104" s="26"/>
      <c r="H104" s="26" t="e">
        <f>VLOOKUP(G104,valores!$F$12:$G$16,2,FALSE)</f>
        <v>#N/A</v>
      </c>
      <c r="I104" s="26" t="e">
        <f t="shared" si="3"/>
        <v>#N/A</v>
      </c>
      <c r="J104" s="26" t="str">
        <f>IFERROR(VLOOKUP(I104,valores!$C$12:$D$36,2,FALSE),"")</f>
        <v/>
      </c>
      <c r="K104" s="37"/>
      <c r="L104" s="25"/>
      <c r="M104" s="31"/>
      <c r="N104" s="31"/>
      <c r="O104" s="31"/>
      <c r="P104" s="35" t="str">
        <f t="shared" ca="1" si="4"/>
        <v/>
      </c>
      <c r="Q104" s="35" t="str">
        <f t="shared" ca="1" si="5"/>
        <v/>
      </c>
      <c r="R104" s="32"/>
      <c r="S104" s="87"/>
    </row>
    <row r="105" spans="2:19" s="21" customFormat="1" ht="37.5" customHeight="1" x14ac:dyDescent="0.25">
      <c r="B105" s="33"/>
      <c r="C105" s="39"/>
      <c r="D105" s="19"/>
      <c r="E105" s="26"/>
      <c r="F105" s="26" t="e">
        <f>VLOOKUP(E105,valores!$B$2:$C$6,2,FALSE)</f>
        <v>#N/A</v>
      </c>
      <c r="G105" s="26"/>
      <c r="H105" s="26" t="e">
        <f>VLOOKUP(G105,valores!$F$12:$G$16,2,FALSE)</f>
        <v>#N/A</v>
      </c>
      <c r="I105" s="26" t="e">
        <f t="shared" si="3"/>
        <v>#N/A</v>
      </c>
      <c r="J105" s="26" t="str">
        <f>IFERROR(VLOOKUP(I105,valores!$C$12:$D$36,2,FALSE),"")</f>
        <v/>
      </c>
      <c r="K105" s="37"/>
      <c r="L105" s="25"/>
      <c r="M105" s="31"/>
      <c r="N105" s="31"/>
      <c r="O105" s="31"/>
      <c r="P105" s="35" t="str">
        <f t="shared" ca="1" si="4"/>
        <v/>
      </c>
      <c r="Q105" s="35" t="str">
        <f t="shared" ca="1" si="5"/>
        <v/>
      </c>
      <c r="R105" s="32"/>
      <c r="S105" s="87"/>
    </row>
    <row r="106" spans="2:19" s="21" customFormat="1" ht="37.5" customHeight="1" x14ac:dyDescent="0.25">
      <c r="B106" s="33"/>
      <c r="C106" s="39"/>
      <c r="D106" s="19"/>
      <c r="E106" s="26"/>
      <c r="F106" s="26" t="e">
        <f>VLOOKUP(E106,valores!$B$2:$C$6,2,FALSE)</f>
        <v>#N/A</v>
      </c>
      <c r="G106" s="26"/>
      <c r="H106" s="26" t="e">
        <f>VLOOKUP(G106,valores!$F$12:$G$16,2,FALSE)</f>
        <v>#N/A</v>
      </c>
      <c r="I106" s="26" t="e">
        <f t="shared" si="3"/>
        <v>#N/A</v>
      </c>
      <c r="J106" s="26" t="str">
        <f>IFERROR(VLOOKUP(I106,valores!$C$12:$D$36,2,FALSE),"")</f>
        <v/>
      </c>
      <c r="K106" s="37"/>
      <c r="L106" s="25"/>
      <c r="M106" s="31"/>
      <c r="N106" s="31"/>
      <c r="O106" s="31"/>
      <c r="P106" s="35" t="str">
        <f t="shared" ca="1" si="4"/>
        <v/>
      </c>
      <c r="Q106" s="35" t="str">
        <f t="shared" ca="1" si="5"/>
        <v/>
      </c>
      <c r="R106" s="32"/>
      <c r="S106" s="87"/>
    </row>
    <row r="107" spans="2:19" s="21" customFormat="1" ht="37.5" customHeight="1" x14ac:dyDescent="0.25">
      <c r="B107" s="33"/>
      <c r="C107" s="39"/>
      <c r="D107" s="19"/>
      <c r="E107" s="26"/>
      <c r="F107" s="26" t="e">
        <f>VLOOKUP(E107,valores!$B$2:$C$6,2,FALSE)</f>
        <v>#N/A</v>
      </c>
      <c r="G107" s="26"/>
      <c r="H107" s="26" t="e">
        <f>VLOOKUP(G107,valores!$F$12:$G$16,2,FALSE)</f>
        <v>#N/A</v>
      </c>
      <c r="I107" s="26" t="e">
        <f t="shared" si="3"/>
        <v>#N/A</v>
      </c>
      <c r="J107" s="26" t="str">
        <f>IFERROR(VLOOKUP(I107,valores!$C$12:$D$36,2,FALSE),"")</f>
        <v/>
      </c>
      <c r="K107" s="37"/>
      <c r="L107" s="25"/>
      <c r="M107" s="31"/>
      <c r="N107" s="31"/>
      <c r="O107" s="31"/>
      <c r="P107" s="35" t="str">
        <f t="shared" ca="1" si="4"/>
        <v/>
      </c>
      <c r="Q107" s="35" t="str">
        <f t="shared" ca="1" si="5"/>
        <v/>
      </c>
      <c r="R107" s="32"/>
      <c r="S107" s="87"/>
    </row>
    <row r="108" spans="2:19" s="21" customFormat="1" ht="37.5" customHeight="1" x14ac:dyDescent="0.25">
      <c r="B108" s="33"/>
      <c r="C108" s="39"/>
      <c r="D108" s="19"/>
      <c r="E108" s="26"/>
      <c r="F108" s="26" t="e">
        <f>VLOOKUP(E108,valores!$B$2:$C$6,2,FALSE)</f>
        <v>#N/A</v>
      </c>
      <c r="G108" s="26"/>
      <c r="H108" s="26" t="e">
        <f>VLOOKUP(G108,valores!$F$12:$G$16,2,FALSE)</f>
        <v>#N/A</v>
      </c>
      <c r="I108" s="26" t="e">
        <f t="shared" si="3"/>
        <v>#N/A</v>
      </c>
      <c r="J108" s="26" t="str">
        <f>IFERROR(VLOOKUP(I108,valores!$C$12:$D$36,2,FALSE),"")</f>
        <v/>
      </c>
      <c r="K108" s="37"/>
      <c r="L108" s="25"/>
      <c r="M108" s="31"/>
      <c r="N108" s="31"/>
      <c r="O108" s="31"/>
      <c r="P108" s="35" t="str">
        <f t="shared" ca="1" si="4"/>
        <v/>
      </c>
      <c r="Q108" s="35" t="str">
        <f t="shared" ca="1" si="5"/>
        <v/>
      </c>
      <c r="R108" s="32"/>
      <c r="S108" s="87"/>
    </row>
    <row r="109" spans="2:19" s="21" customFormat="1" ht="37.5" customHeight="1" x14ac:dyDescent="0.25">
      <c r="B109" s="33"/>
      <c r="C109" s="39"/>
      <c r="D109" s="19"/>
      <c r="E109" s="26"/>
      <c r="F109" s="26" t="e">
        <f>VLOOKUP(E109,valores!$B$2:$C$6,2,FALSE)</f>
        <v>#N/A</v>
      </c>
      <c r="G109" s="26"/>
      <c r="H109" s="26" t="e">
        <f>VLOOKUP(G109,valores!$F$12:$G$16,2,FALSE)</f>
        <v>#N/A</v>
      </c>
      <c r="I109" s="26" t="e">
        <f t="shared" si="3"/>
        <v>#N/A</v>
      </c>
      <c r="J109" s="26" t="str">
        <f>IFERROR(VLOOKUP(I109,valores!$C$12:$D$36,2,FALSE),"")</f>
        <v/>
      </c>
      <c r="K109" s="37"/>
      <c r="L109" s="25"/>
      <c r="M109" s="31"/>
      <c r="N109" s="31"/>
      <c r="O109" s="31"/>
      <c r="P109" s="35" t="str">
        <f t="shared" ca="1" si="4"/>
        <v/>
      </c>
      <c r="Q109" s="35" t="str">
        <f t="shared" ca="1" si="5"/>
        <v/>
      </c>
      <c r="R109" s="32"/>
      <c r="S109" s="87"/>
    </row>
    <row r="110" spans="2:19" s="21" customFormat="1" ht="37.5" customHeight="1" x14ac:dyDescent="0.25">
      <c r="B110" s="33"/>
      <c r="C110" s="39"/>
      <c r="D110" s="19"/>
      <c r="E110" s="26"/>
      <c r="F110" s="26" t="e">
        <f>VLOOKUP(E110,valores!$B$2:$C$6,2,FALSE)</f>
        <v>#N/A</v>
      </c>
      <c r="G110" s="26"/>
      <c r="H110" s="26" t="e">
        <f>VLOOKUP(G110,valores!$F$12:$G$16,2,FALSE)</f>
        <v>#N/A</v>
      </c>
      <c r="I110" s="26" t="e">
        <f t="shared" si="3"/>
        <v>#N/A</v>
      </c>
      <c r="J110" s="26" t="str">
        <f>IFERROR(VLOOKUP(I110,valores!$C$12:$D$36,2,FALSE),"")</f>
        <v/>
      </c>
      <c r="K110" s="37"/>
      <c r="L110" s="25"/>
      <c r="M110" s="31"/>
      <c r="N110" s="31"/>
      <c r="O110" s="31"/>
      <c r="P110" s="35" t="str">
        <f t="shared" ca="1" si="4"/>
        <v/>
      </c>
      <c r="Q110" s="35" t="str">
        <f t="shared" ca="1" si="5"/>
        <v/>
      </c>
      <c r="R110" s="32"/>
      <c r="S110" s="87"/>
    </row>
    <row r="111" spans="2:19" s="21" customFormat="1" ht="37.5" customHeight="1" x14ac:dyDescent="0.25">
      <c r="B111" s="33"/>
      <c r="C111" s="39"/>
      <c r="D111" s="19"/>
      <c r="E111" s="26"/>
      <c r="F111" s="26" t="e">
        <f>VLOOKUP(E111,valores!$B$2:$C$6,2,FALSE)</f>
        <v>#N/A</v>
      </c>
      <c r="G111" s="26"/>
      <c r="H111" s="26" t="e">
        <f>VLOOKUP(G111,valores!$F$12:$G$16,2,FALSE)</f>
        <v>#N/A</v>
      </c>
      <c r="I111" s="26" t="e">
        <f t="shared" si="3"/>
        <v>#N/A</v>
      </c>
      <c r="J111" s="26" t="str">
        <f>IFERROR(VLOOKUP(I111,valores!$C$12:$D$36,2,FALSE),"")</f>
        <v/>
      </c>
      <c r="K111" s="37"/>
      <c r="L111" s="25"/>
      <c r="M111" s="31"/>
      <c r="N111" s="31"/>
      <c r="O111" s="31"/>
      <c r="P111" s="35" t="str">
        <f t="shared" ca="1" si="4"/>
        <v/>
      </c>
      <c r="Q111" s="35" t="str">
        <f t="shared" ca="1" si="5"/>
        <v/>
      </c>
      <c r="R111" s="32"/>
      <c r="S111" s="87"/>
    </row>
    <row r="112" spans="2:19" s="21" customFormat="1" ht="37.5" customHeight="1" x14ac:dyDescent="0.25">
      <c r="B112" s="33"/>
      <c r="C112" s="39"/>
      <c r="D112" s="19"/>
      <c r="E112" s="26"/>
      <c r="F112" s="26" t="e">
        <f>VLOOKUP(E112,valores!$B$2:$C$6,2,FALSE)</f>
        <v>#N/A</v>
      </c>
      <c r="G112" s="26"/>
      <c r="H112" s="26" t="e">
        <f>VLOOKUP(G112,valores!$F$12:$G$16,2,FALSE)</f>
        <v>#N/A</v>
      </c>
      <c r="I112" s="26" t="e">
        <f t="shared" si="3"/>
        <v>#N/A</v>
      </c>
      <c r="J112" s="26" t="str">
        <f>IFERROR(VLOOKUP(I112,valores!$C$12:$D$36,2,FALSE),"")</f>
        <v/>
      </c>
      <c r="K112" s="37"/>
      <c r="L112" s="25"/>
      <c r="M112" s="31"/>
      <c r="N112" s="31"/>
      <c r="O112" s="31"/>
      <c r="P112" s="35" t="str">
        <f t="shared" ca="1" si="4"/>
        <v/>
      </c>
      <c r="Q112" s="35" t="str">
        <f t="shared" ca="1" si="5"/>
        <v/>
      </c>
      <c r="R112" s="32"/>
      <c r="S112" s="87"/>
    </row>
    <row r="113" spans="2:19" s="21" customFormat="1" ht="37.5" customHeight="1" x14ac:dyDescent="0.25">
      <c r="B113" s="33"/>
      <c r="C113" s="39"/>
      <c r="D113" s="19"/>
      <c r="E113" s="26"/>
      <c r="F113" s="26" t="e">
        <f>VLOOKUP(E113,valores!$B$2:$C$6,2,FALSE)</f>
        <v>#N/A</v>
      </c>
      <c r="G113" s="26"/>
      <c r="H113" s="26" t="e">
        <f>VLOOKUP(G113,valores!$F$12:$G$16,2,FALSE)</f>
        <v>#N/A</v>
      </c>
      <c r="I113" s="26" t="e">
        <f t="shared" si="3"/>
        <v>#N/A</v>
      </c>
      <c r="J113" s="26" t="str">
        <f>IFERROR(VLOOKUP(I113,valores!$C$12:$D$36,2,FALSE),"")</f>
        <v/>
      </c>
      <c r="K113" s="37"/>
      <c r="L113" s="25"/>
      <c r="M113" s="31"/>
      <c r="N113" s="31"/>
      <c r="O113" s="31"/>
      <c r="P113" s="35" t="str">
        <f t="shared" ca="1" si="4"/>
        <v/>
      </c>
      <c r="Q113" s="35" t="str">
        <f t="shared" ca="1" si="5"/>
        <v/>
      </c>
      <c r="R113" s="32"/>
      <c r="S113" s="87"/>
    </row>
    <row r="114" spans="2:19" s="21" customFormat="1" ht="37.5" customHeight="1" x14ac:dyDescent="0.25">
      <c r="B114" s="33"/>
      <c r="C114" s="39"/>
      <c r="D114" s="19"/>
      <c r="E114" s="26"/>
      <c r="F114" s="26" t="e">
        <f>VLOOKUP(E114,valores!$B$2:$C$6,2,FALSE)</f>
        <v>#N/A</v>
      </c>
      <c r="G114" s="26"/>
      <c r="H114" s="26" t="e">
        <f>VLOOKUP(G114,valores!$F$12:$G$16,2,FALSE)</f>
        <v>#N/A</v>
      </c>
      <c r="I114" s="26" t="e">
        <f t="shared" si="3"/>
        <v>#N/A</v>
      </c>
      <c r="J114" s="26" t="str">
        <f>IFERROR(VLOOKUP(I114,valores!$C$12:$D$36,2,FALSE),"")</f>
        <v/>
      </c>
      <c r="K114" s="37"/>
      <c r="L114" s="25"/>
      <c r="M114" s="31"/>
      <c r="N114" s="31"/>
      <c r="O114" s="31"/>
      <c r="P114" s="35" t="str">
        <f t="shared" ca="1" si="4"/>
        <v/>
      </c>
      <c r="Q114" s="35" t="str">
        <f t="shared" ca="1" si="5"/>
        <v/>
      </c>
      <c r="R114" s="32"/>
      <c r="S114" s="87"/>
    </row>
    <row r="115" spans="2:19" s="21" customFormat="1" ht="37.5" customHeight="1" x14ac:dyDescent="0.25">
      <c r="B115" s="33"/>
      <c r="C115" s="39"/>
      <c r="D115" s="19"/>
      <c r="E115" s="26"/>
      <c r="F115" s="26" t="e">
        <f>VLOOKUP(E115,valores!$B$2:$C$6,2,FALSE)</f>
        <v>#N/A</v>
      </c>
      <c r="G115" s="26"/>
      <c r="H115" s="26" t="e">
        <f>VLOOKUP(G115,valores!$F$12:$G$16,2,FALSE)</f>
        <v>#N/A</v>
      </c>
      <c r="I115" s="26" t="e">
        <f t="shared" si="3"/>
        <v>#N/A</v>
      </c>
      <c r="J115" s="26" t="str">
        <f>IFERROR(VLOOKUP(I115,valores!$C$12:$D$36,2,FALSE),"")</f>
        <v/>
      </c>
      <c r="K115" s="37"/>
      <c r="L115" s="25"/>
      <c r="M115" s="31"/>
      <c r="N115" s="31"/>
      <c r="O115" s="31"/>
      <c r="P115" s="35" t="str">
        <f t="shared" ca="1" si="4"/>
        <v/>
      </c>
      <c r="Q115" s="35" t="str">
        <f t="shared" ca="1" si="5"/>
        <v/>
      </c>
      <c r="R115" s="32"/>
      <c r="S115" s="87"/>
    </row>
    <row r="116" spans="2:19" s="21" customFormat="1" ht="37.5" customHeight="1" x14ac:dyDescent="0.25">
      <c r="B116" s="33"/>
      <c r="C116" s="39"/>
      <c r="D116" s="19"/>
      <c r="E116" s="26"/>
      <c r="F116" s="26" t="e">
        <f>VLOOKUP(E116,valores!$B$2:$C$6,2,FALSE)</f>
        <v>#N/A</v>
      </c>
      <c r="G116" s="26"/>
      <c r="H116" s="26" t="e">
        <f>VLOOKUP(G116,valores!$F$12:$G$16,2,FALSE)</f>
        <v>#N/A</v>
      </c>
      <c r="I116" s="26" t="e">
        <f t="shared" si="3"/>
        <v>#N/A</v>
      </c>
      <c r="J116" s="26" t="str">
        <f>IFERROR(VLOOKUP(I116,valores!$C$12:$D$36,2,FALSE),"")</f>
        <v/>
      </c>
      <c r="K116" s="37"/>
      <c r="L116" s="25"/>
      <c r="M116" s="31"/>
      <c r="N116" s="31"/>
      <c r="O116" s="31"/>
      <c r="P116" s="35" t="str">
        <f t="shared" ca="1" si="4"/>
        <v/>
      </c>
      <c r="Q116" s="35" t="str">
        <f t="shared" ca="1" si="5"/>
        <v/>
      </c>
      <c r="R116" s="32"/>
      <c r="S116" s="87"/>
    </row>
    <row r="117" spans="2:19" s="21" customFormat="1" ht="37.5" customHeight="1" x14ac:dyDescent="0.25">
      <c r="B117" s="33"/>
      <c r="C117" s="39"/>
      <c r="D117" s="19"/>
      <c r="E117" s="26"/>
      <c r="F117" s="26" t="e">
        <f>VLOOKUP(E117,valores!$B$2:$C$6,2,FALSE)</f>
        <v>#N/A</v>
      </c>
      <c r="G117" s="26"/>
      <c r="H117" s="26" t="e">
        <f>VLOOKUP(G117,valores!$F$12:$G$16,2,FALSE)</f>
        <v>#N/A</v>
      </c>
      <c r="I117" s="26" t="e">
        <f t="shared" si="3"/>
        <v>#N/A</v>
      </c>
      <c r="J117" s="26" t="str">
        <f>IFERROR(VLOOKUP(I117,valores!$C$12:$D$36,2,FALSE),"")</f>
        <v/>
      </c>
      <c r="K117" s="37"/>
      <c r="L117" s="25"/>
      <c r="M117" s="31"/>
      <c r="N117" s="31"/>
      <c r="O117" s="31"/>
      <c r="P117" s="35" t="str">
        <f t="shared" ca="1" si="4"/>
        <v/>
      </c>
      <c r="Q117" s="35" t="str">
        <f t="shared" ca="1" si="5"/>
        <v/>
      </c>
      <c r="R117" s="32"/>
      <c r="S117" s="87"/>
    </row>
    <row r="118" spans="2:19" s="21" customFormat="1" ht="37.5" customHeight="1" x14ac:dyDescent="0.25">
      <c r="B118" s="33"/>
      <c r="C118" s="39"/>
      <c r="D118" s="19"/>
      <c r="E118" s="26"/>
      <c r="F118" s="26" t="e">
        <f>VLOOKUP(E118,valores!$B$2:$C$6,2,FALSE)</f>
        <v>#N/A</v>
      </c>
      <c r="G118" s="26"/>
      <c r="H118" s="26" t="e">
        <f>VLOOKUP(G118,valores!$F$12:$G$16,2,FALSE)</f>
        <v>#N/A</v>
      </c>
      <c r="I118" s="26" t="e">
        <f t="shared" si="3"/>
        <v>#N/A</v>
      </c>
      <c r="J118" s="26" t="str">
        <f>IFERROR(VLOOKUP(I118,valores!$C$12:$D$36,2,FALSE),"")</f>
        <v/>
      </c>
      <c r="K118" s="37"/>
      <c r="L118" s="25"/>
      <c r="M118" s="31"/>
      <c r="N118" s="31"/>
      <c r="O118" s="31"/>
      <c r="P118" s="35" t="str">
        <f t="shared" ca="1" si="4"/>
        <v/>
      </c>
      <c r="Q118" s="35" t="str">
        <f t="shared" ca="1" si="5"/>
        <v/>
      </c>
      <c r="R118" s="32"/>
      <c r="S118" s="87"/>
    </row>
  </sheetData>
  <autoFilter ref="B2:R118" xr:uid="{F9BF423B-C859-4E7D-AD0D-F98EF1B7A354}">
    <filterColumn colId="16">
      <filters blank="1">
        <filter val="Ativo"/>
      </filters>
    </filterColumn>
    <sortState xmlns:xlrd2="http://schemas.microsoft.com/office/spreadsheetml/2017/richdata2" ref="B3:R118">
      <sortCondition ref="Q2"/>
    </sortState>
  </autoFilter>
  <mergeCells count="1">
    <mergeCell ref="D1:I1"/>
  </mergeCells>
  <conditionalFormatting sqref="J1:K1048576">
    <cfRule type="containsText" dxfId="13" priority="9" operator="containsText" text="Insignificante">
      <formula>NOT(ISERROR(SEARCH("Insignificante",J1)))</formula>
    </cfRule>
    <cfRule type="containsText" dxfId="12" priority="10" operator="containsText" text="Baixa">
      <formula>NOT(ISERROR(SEARCH("Baixa",J1)))</formula>
    </cfRule>
    <cfRule type="containsText" dxfId="11" priority="11" operator="containsText" text="Média">
      <formula>NOT(ISERROR(SEARCH("Média",J1)))</formula>
    </cfRule>
    <cfRule type="containsText" dxfId="10" priority="12" operator="containsText" text="Alta">
      <formula>NOT(ISERROR(SEARCH("Alta",J1)))</formula>
    </cfRule>
    <cfRule type="containsText" dxfId="9" priority="13" operator="containsText" text="Crítico">
      <formula>NOT(ISERROR(SEARCH("Crítico",J1)))</formula>
    </cfRule>
  </conditionalFormatting>
  <conditionalFormatting sqref="Q1:Q1048576">
    <cfRule type="containsBlanks" dxfId="8" priority="5">
      <formula>LEN(TRIM(Q1))=0</formula>
    </cfRule>
    <cfRule type="cellIs" dxfId="7" priority="6" operator="lessThanOrEqual">
      <formula>0</formula>
    </cfRule>
    <cfRule type="cellIs" dxfId="6" priority="7" operator="lessThanOrEqual">
      <formula>5</formula>
    </cfRule>
    <cfRule type="cellIs" dxfId="5" priority="8" operator="lessThanOrEqual">
      <formula>10</formula>
    </cfRule>
    <cfRule type="cellIs" dxfId="4" priority="14" operator="lessThanOrEqual">
      <formula>15</formula>
    </cfRule>
  </conditionalFormatting>
  <conditionalFormatting sqref="R1:R1048576">
    <cfRule type="containsText" dxfId="3" priority="3" operator="containsText" text="Eliminado">
      <formula>NOT(ISERROR(SEARCH("Eliminado",R1)))</formula>
    </cfRule>
    <cfRule type="containsText" dxfId="2" priority="4" operator="containsText" text="Ativo">
      <formula>NOT(ISERROR(SEARCH("Ativo",R1)))</formula>
    </cfRule>
  </conditionalFormatting>
  <conditionalFormatting sqref="S2">
    <cfRule type="containsText" dxfId="1" priority="1" operator="containsText" text="Eliminado">
      <formula>NOT(ISERROR(SEARCH("Eliminado",S2)))</formula>
    </cfRule>
    <cfRule type="containsText" dxfId="0" priority="2" operator="containsText" text="Ativo">
      <formula>NOT(ISERROR(SEARCH("Ativo",S2)))</formula>
    </cfRule>
  </conditionalFormatting>
  <dataValidations count="2">
    <dataValidation type="list" allowBlank="1" showInputMessage="1" showErrorMessage="1" sqref="C3:C118" xr:uid="{1F6D13EB-6AB8-443D-8D31-982CE0229DA8}">
      <formula1>"Elétrica,Mecânica,Elétrica e Mecânica,Não se aplica"</formula1>
    </dataValidation>
    <dataValidation type="list" allowBlank="1" showInputMessage="1" showErrorMessage="1" sqref="R3:R118" xr:uid="{EF442387-2BEE-493C-A705-724FB5FF5054}">
      <formula1>"Ativo,Eliminado"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669E612-526A-4583-8B91-4BCA5B4EF96F}">
          <x14:formula1>
            <xm:f>valores!$F$12:$F$16</xm:f>
          </x14:formula1>
          <xm:sqref>G1:G1048576</xm:sqref>
        </x14:dataValidation>
        <x14:dataValidation type="list" allowBlank="1" showInputMessage="1" showErrorMessage="1" xr:uid="{7C9BC354-9763-49AB-9956-797CBCCB0AB3}">
          <x14:formula1>
            <xm:f>valores!$B$2:$B$6</xm:f>
          </x14:formula1>
          <xm:sqref>E1:E1048576</xm:sqref>
        </x14:dataValidation>
        <x14:dataValidation type="list" allowBlank="1" showInputMessage="1" showErrorMessage="1" xr:uid="{5AD56435-656E-4D04-BBBB-A0828C70C4C4}">
          <x14:formula1>
            <xm:f>valores!#REF!</xm:f>
          </x14:formula1>
          <xm:sqref>K3:K118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3EDE0-F623-4B51-86DA-AABB30F2FC55}">
  <dimension ref="B2:H36"/>
  <sheetViews>
    <sheetView topLeftCell="A21" workbookViewId="0">
      <selection activeCell="A41" sqref="A41:XFD53"/>
    </sheetView>
  </sheetViews>
  <sheetFormatPr defaultRowHeight="15" x14ac:dyDescent="0.25"/>
  <cols>
    <col min="2" max="2" width="29.7109375" bestFit="1" customWidth="1"/>
    <col min="3" max="3" width="32.5703125" bestFit="1" customWidth="1"/>
    <col min="4" max="8" width="20" customWidth="1"/>
  </cols>
  <sheetData>
    <row r="2" spans="2:8" ht="15.75" thickBot="1" x14ac:dyDescent="0.3">
      <c r="B2" s="1" t="s">
        <v>3</v>
      </c>
      <c r="C2" s="1">
        <v>5</v>
      </c>
      <c r="D2" s="2" t="s">
        <v>1</v>
      </c>
      <c r="E2" s="2" t="s">
        <v>1</v>
      </c>
      <c r="F2" s="3" t="s">
        <v>0</v>
      </c>
      <c r="G2" s="4" t="s">
        <v>4</v>
      </c>
      <c r="H2" s="5" t="s">
        <v>4</v>
      </c>
    </row>
    <row r="3" spans="2:8" ht="15.75" thickBot="1" x14ac:dyDescent="0.3">
      <c r="B3" s="1" t="s">
        <v>5</v>
      </c>
      <c r="C3" s="1">
        <v>4</v>
      </c>
      <c r="D3" s="6" t="s">
        <v>2</v>
      </c>
      <c r="E3" s="2" t="s">
        <v>1</v>
      </c>
      <c r="F3" s="3" t="s">
        <v>0</v>
      </c>
      <c r="G3" s="3" t="s">
        <v>0</v>
      </c>
      <c r="H3" s="5" t="s">
        <v>4</v>
      </c>
    </row>
    <row r="4" spans="2:8" ht="15.75" thickBot="1" x14ac:dyDescent="0.3">
      <c r="B4" s="1" t="s">
        <v>6</v>
      </c>
      <c r="C4" s="1">
        <v>3</v>
      </c>
      <c r="D4" s="6" t="s">
        <v>2</v>
      </c>
      <c r="E4" s="6" t="s">
        <v>2</v>
      </c>
      <c r="F4" s="2" t="s">
        <v>1</v>
      </c>
      <c r="G4" s="3" t="s">
        <v>0</v>
      </c>
      <c r="H4" s="7" t="s">
        <v>0</v>
      </c>
    </row>
    <row r="5" spans="2:8" ht="15.75" thickBot="1" x14ac:dyDescent="0.3">
      <c r="B5" s="1" t="s">
        <v>7</v>
      </c>
      <c r="C5" s="1">
        <v>2</v>
      </c>
      <c r="D5" s="6" t="s">
        <v>2</v>
      </c>
      <c r="E5" s="6" t="s">
        <v>2</v>
      </c>
      <c r="F5" s="2" t="s">
        <v>1</v>
      </c>
      <c r="G5" s="2" t="s">
        <v>1</v>
      </c>
      <c r="H5" s="7" t="s">
        <v>0</v>
      </c>
    </row>
    <row r="6" spans="2:8" ht="15.75" thickBot="1" x14ac:dyDescent="0.3">
      <c r="B6" s="1" t="s">
        <v>8</v>
      </c>
      <c r="C6" s="1">
        <v>1</v>
      </c>
      <c r="D6" s="8" t="s">
        <v>9</v>
      </c>
      <c r="E6" s="6" t="s">
        <v>2</v>
      </c>
      <c r="F6" s="6" t="s">
        <v>2</v>
      </c>
      <c r="G6" s="6" t="s">
        <v>2</v>
      </c>
      <c r="H6" s="9" t="s">
        <v>1</v>
      </c>
    </row>
    <row r="7" spans="2:8" x14ac:dyDescent="0.25">
      <c r="B7" s="10"/>
      <c r="C7" s="10"/>
      <c r="D7" s="12" t="s">
        <v>15</v>
      </c>
      <c r="E7" s="13" t="s">
        <v>16</v>
      </c>
      <c r="F7" s="13" t="s">
        <v>17</v>
      </c>
      <c r="G7" s="13" t="s">
        <v>18</v>
      </c>
      <c r="H7" s="14" t="s">
        <v>19</v>
      </c>
    </row>
    <row r="8" spans="2:8" x14ac:dyDescent="0.25">
      <c r="B8" s="10"/>
      <c r="C8" s="10"/>
      <c r="D8" s="10" t="s">
        <v>10</v>
      </c>
      <c r="E8" s="10" t="s">
        <v>11</v>
      </c>
      <c r="F8" s="10" t="s">
        <v>12</v>
      </c>
      <c r="G8" s="10" t="s">
        <v>13</v>
      </c>
      <c r="H8" s="11" t="s">
        <v>14</v>
      </c>
    </row>
    <row r="12" spans="2:8" ht="15.75" thickBot="1" x14ac:dyDescent="0.3">
      <c r="C12" s="15" t="s">
        <v>20</v>
      </c>
      <c r="D12" s="8" t="s">
        <v>9</v>
      </c>
      <c r="F12" s="10" t="s">
        <v>10</v>
      </c>
      <c r="G12" s="12" t="s">
        <v>15</v>
      </c>
    </row>
    <row r="13" spans="2:8" ht="15.75" thickBot="1" x14ac:dyDescent="0.3">
      <c r="C13" s="15" t="s">
        <v>21</v>
      </c>
      <c r="D13" s="6" t="s">
        <v>2</v>
      </c>
      <c r="F13" s="10" t="s">
        <v>11</v>
      </c>
      <c r="G13" s="13" t="s">
        <v>16</v>
      </c>
    </row>
    <row r="14" spans="2:8" ht="15.75" thickBot="1" x14ac:dyDescent="0.3">
      <c r="C14" s="15" t="s">
        <v>22</v>
      </c>
      <c r="D14" s="6" t="s">
        <v>2</v>
      </c>
      <c r="F14" s="10" t="s">
        <v>12</v>
      </c>
      <c r="G14" s="13" t="s">
        <v>17</v>
      </c>
    </row>
    <row r="15" spans="2:8" ht="15.75" thickBot="1" x14ac:dyDescent="0.3">
      <c r="C15" s="15" t="s">
        <v>23</v>
      </c>
      <c r="D15" s="6" t="s">
        <v>2</v>
      </c>
      <c r="F15" s="10" t="s">
        <v>13</v>
      </c>
      <c r="G15" s="13" t="s">
        <v>18</v>
      </c>
    </row>
    <row r="16" spans="2:8" ht="15.75" thickBot="1" x14ac:dyDescent="0.3">
      <c r="C16" s="15" t="s">
        <v>24</v>
      </c>
      <c r="D16" s="2" t="s">
        <v>1</v>
      </c>
      <c r="F16" s="11" t="s">
        <v>14</v>
      </c>
      <c r="G16" s="14" t="s">
        <v>19</v>
      </c>
    </row>
    <row r="17" spans="3:4" ht="15.75" thickBot="1" x14ac:dyDescent="0.3">
      <c r="C17" s="15" t="s">
        <v>25</v>
      </c>
      <c r="D17" s="6" t="s">
        <v>2</v>
      </c>
    </row>
    <row r="18" spans="3:4" ht="15.75" thickBot="1" x14ac:dyDescent="0.3">
      <c r="C18" s="15" t="s">
        <v>26</v>
      </c>
      <c r="D18" s="6" t="s">
        <v>2</v>
      </c>
    </row>
    <row r="19" spans="3:4" ht="15.75" thickBot="1" x14ac:dyDescent="0.3">
      <c r="C19" s="15" t="s">
        <v>27</v>
      </c>
      <c r="D19" s="6" t="s">
        <v>2</v>
      </c>
    </row>
    <row r="20" spans="3:4" ht="15.75" thickBot="1" x14ac:dyDescent="0.3">
      <c r="C20" s="15" t="s">
        <v>28</v>
      </c>
      <c r="D20" s="2" t="s">
        <v>1</v>
      </c>
    </row>
    <row r="21" spans="3:4" ht="15.75" thickBot="1" x14ac:dyDescent="0.3">
      <c r="C21" s="15" t="s">
        <v>29</v>
      </c>
      <c r="D21" s="2" t="s">
        <v>1</v>
      </c>
    </row>
    <row r="22" spans="3:4" ht="15.75" thickBot="1" x14ac:dyDescent="0.3">
      <c r="C22" s="15" t="s">
        <v>30</v>
      </c>
      <c r="D22" s="6" t="s">
        <v>2</v>
      </c>
    </row>
    <row r="23" spans="3:4" ht="15.75" thickBot="1" x14ac:dyDescent="0.3">
      <c r="C23" s="15" t="s">
        <v>31</v>
      </c>
      <c r="D23" s="2" t="s">
        <v>1</v>
      </c>
    </row>
    <row r="24" spans="3:4" ht="15.75" thickBot="1" x14ac:dyDescent="0.3">
      <c r="C24" s="15" t="s">
        <v>32</v>
      </c>
      <c r="D24" s="2" t="s">
        <v>1</v>
      </c>
    </row>
    <row r="25" spans="3:4" ht="15.75" thickBot="1" x14ac:dyDescent="0.3">
      <c r="C25" s="15" t="s">
        <v>33</v>
      </c>
      <c r="D25" s="3" t="s">
        <v>0</v>
      </c>
    </row>
    <row r="26" spans="3:4" ht="15.75" thickBot="1" x14ac:dyDescent="0.3">
      <c r="C26" s="15" t="s">
        <v>34</v>
      </c>
      <c r="D26" s="3" t="s">
        <v>0</v>
      </c>
    </row>
    <row r="27" spans="3:4" ht="15.75" thickBot="1" x14ac:dyDescent="0.3">
      <c r="C27" s="15" t="s">
        <v>35</v>
      </c>
      <c r="D27" s="6" t="s">
        <v>2</v>
      </c>
    </row>
    <row r="28" spans="3:4" ht="15.75" thickBot="1" x14ac:dyDescent="0.3">
      <c r="C28" s="15" t="s">
        <v>36</v>
      </c>
      <c r="D28" s="2" t="s">
        <v>1</v>
      </c>
    </row>
    <row r="29" spans="3:4" ht="15.75" thickBot="1" x14ac:dyDescent="0.3">
      <c r="C29" s="15" t="s">
        <v>37</v>
      </c>
      <c r="D29" s="3" t="s">
        <v>0</v>
      </c>
    </row>
    <row r="30" spans="3:4" ht="15.75" thickBot="1" x14ac:dyDescent="0.3">
      <c r="C30" s="15" t="s">
        <v>38</v>
      </c>
      <c r="D30" s="3" t="s">
        <v>0</v>
      </c>
    </row>
    <row r="31" spans="3:4" ht="15.75" thickBot="1" x14ac:dyDescent="0.3">
      <c r="C31" s="15" t="s">
        <v>39</v>
      </c>
      <c r="D31" s="4" t="s">
        <v>4</v>
      </c>
    </row>
    <row r="32" spans="3:4" ht="15.75" thickBot="1" x14ac:dyDescent="0.3">
      <c r="C32" s="15" t="s">
        <v>40</v>
      </c>
      <c r="D32" s="2" t="s">
        <v>1</v>
      </c>
    </row>
    <row r="33" spans="3:4" ht="15.75" thickBot="1" x14ac:dyDescent="0.3">
      <c r="C33" s="15" t="s">
        <v>41</v>
      </c>
      <c r="D33" s="3" t="s">
        <v>0</v>
      </c>
    </row>
    <row r="34" spans="3:4" ht="15.75" thickBot="1" x14ac:dyDescent="0.3">
      <c r="C34" s="15" t="s">
        <v>42</v>
      </c>
      <c r="D34" s="3" t="s">
        <v>0</v>
      </c>
    </row>
    <row r="35" spans="3:4" ht="15.75" thickBot="1" x14ac:dyDescent="0.3">
      <c r="C35" s="15" t="s">
        <v>43</v>
      </c>
      <c r="D35" s="4" t="s">
        <v>4</v>
      </c>
    </row>
    <row r="36" spans="3:4" ht="15.75" thickBot="1" x14ac:dyDescent="0.3">
      <c r="C36" s="15" t="s">
        <v>44</v>
      </c>
      <c r="D36" s="4" t="s">
        <v>4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16</vt:i4>
      </vt:variant>
    </vt:vector>
  </HeadingPairs>
  <TitlesOfParts>
    <vt:vector size="22" baseType="lpstr">
      <vt:lpstr>Riscos (2)</vt:lpstr>
      <vt:lpstr>Riscos (4)</vt:lpstr>
      <vt:lpstr>Riscos</vt:lpstr>
      <vt:lpstr>Planilha1</vt:lpstr>
      <vt:lpstr>Riscos (3)</vt:lpstr>
      <vt:lpstr>valores</vt:lpstr>
      <vt:lpstr>Riscos!_Toc171402481</vt:lpstr>
      <vt:lpstr>Riscos!_Toc171402482</vt:lpstr>
      <vt:lpstr>Riscos!_Toc171402483</vt:lpstr>
      <vt:lpstr>Riscos!_Toc171402484</vt:lpstr>
      <vt:lpstr>Riscos!_Toc171402485</vt:lpstr>
      <vt:lpstr>Riscos!_Toc171402486</vt:lpstr>
      <vt:lpstr>Riscos!_Toc171402487</vt:lpstr>
      <vt:lpstr>Riscos!_Toc171402488</vt:lpstr>
      <vt:lpstr>Riscos!_Toc171402489</vt:lpstr>
      <vt:lpstr>Riscos!_Toc171402490</vt:lpstr>
      <vt:lpstr>Riscos!_Toc171402491</vt:lpstr>
      <vt:lpstr>Riscos!_Toc171402492</vt:lpstr>
      <vt:lpstr>Riscos!_Toc171402493</vt:lpstr>
      <vt:lpstr>Riscos!_Toc171402494</vt:lpstr>
      <vt:lpstr>Riscos!_Toc171402495</vt:lpstr>
      <vt:lpstr>Riscos!_Toc171402496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Frederico Ramos Atomtech Consultoria e Treinamento</dc:creator>
  <cp:lastModifiedBy>Frederico Ramos Atomtech Consultoria e Treinamento</cp:lastModifiedBy>
  <dcterms:created xsi:type="dcterms:W3CDTF">2023-04-04T18:58:36Z</dcterms:created>
  <dcterms:modified xsi:type="dcterms:W3CDTF">2025-05-16T00:11:39Z</dcterms:modified>
</cp:coreProperties>
</file>